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75" windowWidth="28860" windowHeight="6120" tabRatio="758" activeTab="0"/>
  </bookViews>
  <sheets>
    <sheet name="自己評価書作成メニュー" sheetId="1" r:id="rId1"/>
    <sheet name="自己評価書" sheetId="2" state="hidden" r:id="rId2"/>
    <sheet name="マスターシート" sheetId="3" state="hidden" r:id="rId3"/>
  </sheets>
  <definedNames>
    <definedName name="_check_HOUSE_KIND">'自己評価書'!$HZ$8</definedName>
    <definedName name="_check_HYOUKA_IMPORT_KIND">'自己評価書'!$HZ$6</definedName>
    <definedName name="_check_HYOUKA_KIND">'自己評価書'!$HZ$7</definedName>
    <definedName name="_row">'自己評価書'!$A$35:$GX$35</definedName>
    <definedName name="_source">'自己評価書'!$A$34:$GX$34</definedName>
    <definedName name="hyouka_tower_N01_1_FLAG">'自己評価書'!$HX$22</definedName>
    <definedName name="hyouka_tower_N01_1_RANK">'自己評価書'!$AL$7</definedName>
    <definedName name="hyouka_tower_N01_2_FLAG">'自己評価書'!$HX$23</definedName>
    <definedName name="hyouka_tower_N01_2_RANK">'自己評価書'!$AL$8</definedName>
    <definedName name="hyouka_tower_N01_3_FLAG">'自己評価書'!$HX$24</definedName>
    <definedName name="hyouka_tower_N01_3_MENSIN__maru">'自己評価書'!$HZ$9</definedName>
    <definedName name="hyouka_tower_N01_3_SONOTA__maru">'自己評価書'!$HZ$10</definedName>
    <definedName name="hyouka_tower_N01_4_FLAG">'自己評価書'!$HX$25</definedName>
    <definedName name="hyouka_tower_N01_4_RANK">'自己評価書'!$AL$10</definedName>
    <definedName name="hyouka_tower_N01_5_FLAG">'自己評価書'!$HX$26</definedName>
    <definedName name="hyouka_tower_N01_5_RANK">'自己評価書'!$AL$11</definedName>
    <definedName name="hyouka_tower_N01_6_FLAG">'自己評価書'!$HX$27</definedName>
    <definedName name="hyouka_tower_N01_6_JIBAN">'自己評価書'!$BA$7</definedName>
    <definedName name="hyouka_tower_N01_6_JIBAN_FLAG__box">'自己評価書'!$AY$7</definedName>
    <definedName name="hyouka_tower_N01_6_JIBAN_KAIRYOU__box">'自己評価書'!$AY$8</definedName>
    <definedName name="hyouka_tower_N01_6_JIBAN_KAIRYOU_HOUHOU">'自己評価書'!$AY$14</definedName>
    <definedName name="hyouka_tower_N01_6_JIBAN_TYOUSA">'自己評価書'!$HZ$11</definedName>
    <definedName name="hyouka_tower_N01_6_KAIRYOU_RYOKU">'自己評価書'!$BA$11</definedName>
    <definedName name="hyouka_tower_N01_6_KAIRYOU_RYOKU_FLAG__box">'自己評価書'!$AY$11</definedName>
    <definedName name="hyouka_tower_N01_6_KAIRYOU_RYOKUDO">'自己評価書'!$BA$10</definedName>
    <definedName name="hyouka_tower_N01_6_KAIRYOU_RYOKUDO_FLAG__box">'自己評価書'!$AY$10</definedName>
    <definedName name="hyouka_tower_N01_6_KUI">'自己評価書'!$BA$9</definedName>
    <definedName name="hyouka_tower_N01_6_KUI_FLAG__box">'自己評価書'!$AY$9</definedName>
    <definedName name="hyouka_tower_N01_7_FLAG">'自己評価書'!$HX$28</definedName>
    <definedName name="hyouka_tower_N01_7_KUI_FLAG__box">'自己評価書'!$BS$9</definedName>
    <definedName name="hyouka_tower_N01_7_KUI_KEI">'自己評価書'!$HZ$12</definedName>
    <definedName name="hyouka_tower_N01_7_KUI_SYU">'自己評価書'!$BT$9</definedName>
    <definedName name="hyouka_tower_N01_7_KUI_TYOU">'自己評価書'!$HZ$13</definedName>
    <definedName name="hyouka_tower_N01_7_TYOKU_FLAG__box">'自己評価書'!$BS$7</definedName>
    <definedName name="hyouka_tower_N01_7_TYOKU_KEISIKI">'自己評価書'!$BS$8</definedName>
    <definedName name="hyouka_tower_N01_7_TYOKU_KOUZOU">'自己評価書'!$BT$7</definedName>
    <definedName name="hyouka_tower_N02_5_FLAG">'自己評価書'!$IA$22</definedName>
    <definedName name="hyouka_tower_N02_5_RANK">'自己評価書'!$CV$7</definedName>
    <definedName name="hyouka_tower_N02_6_FLAG">'自己評価書'!$IA$23</definedName>
    <definedName name="hyouka_tower_N02_6_RANK">'自己評価書'!$CV$8</definedName>
    <definedName name="hyouka_tower_N03_1_FLAG">'自己評価書'!$IA$25</definedName>
    <definedName name="hyouka_tower_N03_1_RANK">'自己評価書'!$CV$10</definedName>
    <definedName name="hyouka_tower_N04_2_FLAG">'自己評価書'!$IA$27</definedName>
    <definedName name="hyouka_tower_N04_2_RANK">'自己評価書'!$DP$7</definedName>
    <definedName name="hyouka_tower_N04_3_BALCONY__box">'自己評価書'!$DI$11</definedName>
    <definedName name="hyouka_tower_N04_3_FLAG">'自己評価書'!$IA$28</definedName>
    <definedName name="hyouka_tower_N04_3_GAIHEKI__box">'自己評価書'!$DI$10</definedName>
    <definedName name="hyouka_tower_N04_3_KYOUYUU__box">'自己評価書'!$DI$9</definedName>
    <definedName name="hyouka_tower_N04_3_RANK">'自己評価書'!$DP$8</definedName>
    <definedName name="hyouka_tower_N04_3_SENYOU__box">'自己評価書'!$DI$12</definedName>
    <definedName name="hyouka_tower_N04_3_SONOTA__box">'自己評価書'!$DI$13</definedName>
    <definedName name="hyouka_tower_N04_3_SONOTA_BIKO">'自己評価書'!$DI$14</definedName>
    <definedName name="hyouka_tower_N05_1_KEISAN_HOUHOU">'自己評価書'!$BY$35</definedName>
    <definedName name="hyouka_towerunit_JYUKOKEIRO_EV__marubatu">'自己評価書'!$T$35</definedName>
    <definedName name="hyouka_towerunit_JYUKOKEIRO_KAIDAN__marubatu">'自己評価書'!$R$35</definedName>
    <definedName name="hyouka_towerunit_JYUKOKEIRO_ROUKA__marubatu">'自己評価書'!$S$35</definedName>
    <definedName name="hyouka_towerunit_KAI">'自己評価書'!$F$35</definedName>
    <definedName name="hyouka_towerunit_KAIHEKI__marubatu">'自己評価書'!$U$35</definedName>
    <definedName name="hyouka_towerunit_KAISYOU">'自己評価書'!$V$35</definedName>
    <definedName name="hyouka_towerunit_KYOSITU_MENSEKI">'自己評価書'!$J$35</definedName>
    <definedName name="hyouka_towerunit_N02_1_FLAG">'自己評価書'!$Y$35</definedName>
    <definedName name="hyouka_towerunit_N02_1_RANK">'自己評価書'!$Z$35</definedName>
    <definedName name="hyouka_towerunit_N02_2_FLAG">'自己評価書'!$AA$35</definedName>
    <definedName name="hyouka_towerunit_N02_2_RANK">'自己評価書'!$AB$35</definedName>
    <definedName name="hyouka_towerunit_N02_3_FLAG">'自己評価書'!$AC$35</definedName>
    <definedName name="hyouka_towerunit_N02_3_HAIEN">'自己評価書'!$AE$35</definedName>
    <definedName name="hyouka_towerunit_N02_3_HEIMEN__short1">'自己評価書'!$AJ$35</definedName>
    <definedName name="hyouka_towerunit_N02_3_NONE__maru">'自己評価書'!$AD$35</definedName>
    <definedName name="hyouka_towerunit_N02_3_TAIKA_RANK">'自己評価書'!$AM$35</definedName>
    <definedName name="hyouka_towerunit_N02_4_FLAG">'自己評価書'!$AN$35</definedName>
    <definedName name="hyouka_towerunit_N02_4_HINAN">'自己評価書'!$AS$35</definedName>
    <definedName name="hyouka_towerunit_N02_4_HINAN_FLAG__maru">'自己評価書'!$AR$35</definedName>
    <definedName name="hyouka_towerunit_N02_4_NONE__maru">'自己評価書'!$AO$35</definedName>
    <definedName name="hyouka_towerunit_N02_4_SONOTA">'自己評価書'!$AV$35</definedName>
    <definedName name="hyouka_towerunit_N02_4_SONOTA_FLAG__maru">'自己評価書'!$AU$35</definedName>
    <definedName name="hyouka_towerunit_N02_4_TONARI__maru">'自己評価書'!$AQ$35</definedName>
    <definedName name="hyouka_towerunit_N02_4_TYOKUSETU__maru">'自己評価書'!$AP$35</definedName>
    <definedName name="hyouka_towerunit_N02_7_FLAG">'自己評価書'!$AX$35</definedName>
    <definedName name="hyouka_towerunit_N02_7_RANK">'自己評価書'!$AY$35</definedName>
    <definedName name="hyouka_towerunit_N04_1_FLAG">'自己評価書'!$AZ$35</definedName>
    <definedName name="hyouka_towerunit_N04_1_RANK">'自己評価書'!$BA$35</definedName>
    <definedName name="hyouka_towerunit_N04_4_1_BUI">'自己評価書'!$BH$35</definedName>
    <definedName name="hyouka_towerunit_N04_4_1_KAI">'自己評価書'!$BE$35</definedName>
    <definedName name="hyouka_towerunit_N04_4_1_KAI_KIND">'自己評価書'!$BD$35</definedName>
    <definedName name="hyouka_towerunit_N04_4_1_TAKASA">'自己評価書'!$BF$35</definedName>
    <definedName name="hyouka_towerunit_N04_4_1_UTINORI">'自己評価書'!$BK$35</definedName>
    <definedName name="hyouka_towerunit_N04_4_2_BUI">'自己評価書'!$BQ$35</definedName>
    <definedName name="hyouka_towerunit_N04_4_2_KAI">'自己評価書'!$BN$35</definedName>
    <definedName name="hyouka_towerunit_N04_4_2_KAI_KIND">'自己評価書'!$BM$35</definedName>
    <definedName name="hyouka_towerunit_N04_4_2_TAKASA">'自己評価書'!$BO$35</definedName>
    <definedName name="hyouka_towerunit_N04_4_2_UTINORI">'自己評価書'!$BT$35</definedName>
    <definedName name="hyouka_towerunit_N04_4_FLAG">'自己評価書'!$BB$35</definedName>
    <definedName name="hyouka_towerunit_N04_4_HASIRA">'自己評価書'!$BV$35</definedName>
    <definedName name="hyouka_towerunit_N04_4_NONE__maru">'自己評価書'!$BC$35</definedName>
    <definedName name="hyouka_towerunit_N05_1_DANNETU_FLAG">'自己評価書'!$BX$35</definedName>
    <definedName name="hyouka_towerunit_N05_1_DANNETU_GAIHI">'自己評価書'!$CG$35</definedName>
    <definedName name="hyouka_towerunit_N05_1_DANNETU_NISSYA">'自己評価書'!$CI$35</definedName>
    <definedName name="hyouka_towerunit_N05_1_DANNETU_RANK">'自己評価書'!$CF$35</definedName>
    <definedName name="hyouka_towerunit_N05_1_DANNETU_TIIKI">'自己評価書'!$CE$35</definedName>
    <definedName name="hyouka_towerunit_N05_1_RANK">'自己評価書'!$CD$35</definedName>
    <definedName name="hyouka_towerunit_N05_1_TIIKI">'自己評価書'!$CC$35</definedName>
    <definedName name="hyouka_towerunit_N05_2_FLAG">'自己評価書'!$CK$35</definedName>
    <definedName name="hyouka_towerunit_N05_2_RANK">'自己評価書'!$CM$35</definedName>
    <definedName name="hyouka_towerunit_N05_2_SYOUHIRYOU_TEXT">'自己評価書'!$CN$35</definedName>
    <definedName name="hyouka_towerunit_N05_2_TIIKI">'自己評価書'!$CL$35</definedName>
    <definedName name="hyouka_towerunit_N06_1_FLAG">'自己評価書'!$CQ$35</definedName>
    <definedName name="hyouka_towerunit_N06_1_NAISOU_RANK">'自己評価書'!$CU$35</definedName>
    <definedName name="hyouka_towerunit_N06_1_SEIZAITOU__maru">'自己評価書'!$CR$35</definedName>
    <definedName name="hyouka_towerunit_N06_1_SONOTA__maru">'自己評価書'!$CT$35</definedName>
    <definedName name="hyouka_towerunit_N06_1_TENJYOU_RANK">'自己評価書'!$CV$35</definedName>
    <definedName name="hyouka_towerunit_N06_1_TOKUTEI__maru">'自己評価書'!$CS$35</definedName>
    <definedName name="hyouka_towerunit_N06_2_BENJYO_KIKAI__maru">'自己評価書'!$DD$35</definedName>
    <definedName name="hyouka_towerunit_N06_2_BENJYO_MADO__maru">'自己評価書'!$DE$35</definedName>
    <definedName name="hyouka_towerunit_N06_2_BENJYO_NASI__maru">'自己評価書'!$DF$35</definedName>
    <definedName name="hyouka_towerunit_N06_2_BENJYO_NONE__maru">'自己評価書'!$DC$35</definedName>
    <definedName name="hyouka_towerunit_N06_2_DAIDOKORO_KIKAI__maru">'自己評価書'!$DL$35</definedName>
    <definedName name="hyouka_towerunit_N06_2_DAIDOKORO_MADO__maru">'自己評価書'!$DM$35</definedName>
    <definedName name="hyouka_towerunit_N06_2_DAIDOKORO_NASI__maru">'自己評価書'!$DN$35</definedName>
    <definedName name="hyouka_towerunit_N06_2_DAIDOKORO_NONE__maru">'自己評価書'!$DK$35</definedName>
    <definedName name="hyouka_towerunit_N06_2_FLAG">'自己評価書'!$CW$35</definedName>
    <definedName name="hyouka_towerunit_N06_2_KYOSITU_KIKAI__maru">'自己評価書'!$CX$35</definedName>
    <definedName name="hyouka_towerunit_N06_2_KYOSITU_SONOTA__maru">'自己評価書'!$CY$35</definedName>
    <definedName name="hyouka_towerunit_N06_2_KYOSITU_SONOTA_TEXT">'自己評価書'!$CZ$35</definedName>
    <definedName name="hyouka_towerunit_N06_2_YOKUSITU_KIKAI__maru">'自己評価書'!$DH$35</definedName>
    <definedName name="hyouka_towerunit_N06_2_YOKUSITU_MADO__maru">'自己評価書'!$DI$35</definedName>
    <definedName name="hyouka_towerunit_N06_2_YOKUSITU_NASI__maru">'自己評価書'!$DJ$35</definedName>
    <definedName name="hyouka_towerunit_N06_2_YOKUSITU_NONE__maru">'自己評価書'!$DG$35</definedName>
    <definedName name="hyouka_towerunit_N07_1_FLAG">'自己評価書'!$DO$35</definedName>
    <definedName name="hyouka_towerunit_N07_1_VALUE__hypzero">'自己評価書'!$DP$35</definedName>
    <definedName name="hyouka_towerunit_N07_2_E_VALUE__hypzero">'自己評価書'!$DS$35</definedName>
    <definedName name="hyouka_towerunit_N07_2_FLAG">'自己評価書'!$DQ$35</definedName>
    <definedName name="hyouka_towerunit_N07_2_N_VALUE__hypzero">'自己評価書'!$DR$35</definedName>
    <definedName name="hyouka_towerunit_N07_2_S_VALUE__hypzero">'自己評価書'!$DT$35</definedName>
    <definedName name="hyouka_towerunit_N07_2_UE_VALUE__hypzero">'自己評価書'!$DV$35</definedName>
    <definedName name="hyouka_towerunit_N07_2_W_VALUE__hypzero">'自己評価書'!$DU$35</definedName>
    <definedName name="hyouka_towerunit_N08_1_FLAG__maru">'自己評価書'!$DW$35</definedName>
    <definedName name="hyouka_towerunit_N08_1_KIND">'自己評価書'!$EB$35</definedName>
    <definedName name="hyouka_towerunit_N08_1_SITA_MAX_ATU__short1">'自己評価書'!$EP$35</definedName>
    <definedName name="hyouka_towerunit_N08_1_SITA_MAX_RANK">'自己評価書'!$EH$35</definedName>
    <definedName name="hyouka_towerunit_N08_1_SITA_MIN_ATU__short1">'自己評価書'!$EQ$35</definedName>
    <definedName name="hyouka_towerunit_N08_1_SITA_MIN_RANK">'自己評価書'!$EI$35</definedName>
    <definedName name="hyouka_towerunit_N08_1_UE_MAX_ATU__short1">'自己評価書'!$EN$35</definedName>
    <definedName name="hyouka_towerunit_N08_1_UE_MAX_RANK">'自己評価書'!$EF$35</definedName>
    <definedName name="hyouka_towerunit_N08_1_UE_MIN_ATU__short1">'自己評価書'!$EO$35</definedName>
    <definedName name="hyouka_towerunit_N08_1_UE_MIN_RANK">'自己評価書'!$EG$35</definedName>
    <definedName name="hyouka_towerunit_N08_2_FLAG__maru">'自己評価書'!$ER$35</definedName>
    <definedName name="hyouka_towerunit_N08_2_KIND">'自己評価書'!$EW$35</definedName>
    <definedName name="hyouka_towerunit_N08_2_SITA_MAX_ATU__short1">'自己評価書'!$FK$35</definedName>
    <definedName name="hyouka_towerunit_N08_2_SITA_MAX_RANK">'自己評価書'!$FC$35</definedName>
    <definedName name="hyouka_towerunit_N08_2_SITA_MIN_ATU__short1">'自己評価書'!$FL$35</definedName>
    <definedName name="hyouka_towerunit_N08_2_SITA_MIN_RANK">'自己評価書'!$FD$35</definedName>
    <definedName name="hyouka_towerunit_N08_2_UE_MAX_ATU__short1">'自己評価書'!$FI$35</definedName>
    <definedName name="hyouka_towerunit_N08_2_UE_MAX_RANK">'自己評価書'!$FA$35</definedName>
    <definedName name="hyouka_towerunit_N08_2_UE_MIN_ATU__short1">'自己評価書'!$FJ$35</definedName>
    <definedName name="hyouka_towerunit_N08_2_UE_MIN_RANK">'自己評価書'!$FB$35</definedName>
    <definedName name="hyouka_towerunit_N08_3_FLAG__maru">'自己評価書'!$FM$35</definedName>
    <definedName name="hyouka_towerunit_N08_3_RANK">'自己評価書'!$FN$35</definedName>
    <definedName name="hyouka_towerunit_N08_4_E_RANK">'自己評価書'!$FQ$35</definedName>
    <definedName name="hyouka_towerunit_N08_4_FLAG__maru">'自己評価書'!$FO$35</definedName>
    <definedName name="hyouka_towerunit_N08_4_N_RANK">'自己評価書'!$FP$35</definedName>
    <definedName name="hyouka_towerunit_N08_4_S_RANK">'自己評価書'!$FR$35</definedName>
    <definedName name="hyouka_towerunit_N08_4_W_RANK">'自己評価書'!$FS$35</definedName>
    <definedName name="hyouka_towerunit_N09_1_FLAG">'自己評価書'!$FT$35</definedName>
    <definedName name="hyouka_towerunit_N09_1_RANK">'自己評価書'!$FU$35</definedName>
    <definedName name="hyouka_towerunit_N09_2_FLAG">'自己評価書'!$FV$35</definedName>
    <definedName name="hyouka_towerunit_N09_2_RANK">'自己評価書'!$FW$35</definedName>
    <definedName name="hyouka_towerunit_N10_1_1_A__short1">'自己評価書'!$GF$35</definedName>
    <definedName name="hyouka_towerunit_N10_1_1_B1__short1">'自己評価書'!$GH$35</definedName>
    <definedName name="hyouka_towerunit_N10_1_1_B2__short1">'自己評価書'!$GJ$35</definedName>
    <definedName name="hyouka_towerunit_N10_1_1_C__short1">'自己評価書'!$GL$35</definedName>
    <definedName name="hyouka_towerunit_N10_1_1_IRIGUCHI__marubatu">'自己評価書'!$GC$35</definedName>
    <definedName name="hyouka_towerunit_N10_1_1_KAI">'自己評価書'!$GE$35</definedName>
    <definedName name="hyouka_towerunit_N10_1_1_KAI_KIND">'自己評価書'!$GD$35</definedName>
    <definedName name="hyouka_towerunit_N10_1_2_A__short1">'自己評価書'!$GQ$35</definedName>
    <definedName name="hyouka_towerunit_N10_1_2_B1__short1">'自己評価書'!$GS$35</definedName>
    <definedName name="hyouka_towerunit_N10_1_2_B2__short1">'自己評価書'!$GU$35</definedName>
    <definedName name="hyouka_towerunit_N10_1_2_C__short1">'自己評価書'!$GW$35</definedName>
    <definedName name="hyouka_towerunit_N10_1_2_IRIGUCHI__marubatu">'自己評価書'!$GN$35</definedName>
    <definedName name="hyouka_towerunit_N10_1_2_KAI">'自己評価書'!$GP$35</definedName>
    <definedName name="hyouka_towerunit_N10_1_2_KAI_KIND">'自己評価書'!$GO$35</definedName>
    <definedName name="hyouka_towerunit_N10_1_3_A__short1">'自己評価書'!$HB$35</definedName>
    <definedName name="hyouka_towerunit_N10_1_3_B1__short1">'自己評価書'!$HD$35</definedName>
    <definedName name="hyouka_towerunit_N10_1_3_B2__short1">'自己評価書'!$HF$35</definedName>
    <definedName name="hyouka_towerunit_N10_1_3_C__short1">'自己評価書'!$HH$35</definedName>
    <definedName name="hyouka_towerunit_N10_1_3_IRIGUCHI__marubatu">'自己評価書'!$GY$35</definedName>
    <definedName name="hyouka_towerunit_N10_1_3_KAI">'自己評価書'!$HA$35</definedName>
    <definedName name="hyouka_towerunit_N10_1_3_KAI_KIND">'自己評価書'!$GZ$35</definedName>
    <definedName name="hyouka_towerunit_N10_1_4_A__short1">'自己評価書'!$HM$35</definedName>
    <definedName name="hyouka_towerunit_N10_1_4_B1__short1">'自己評価書'!$HO$35</definedName>
    <definedName name="hyouka_towerunit_N10_1_4_B2__short1">'自己評価書'!$HQ$35</definedName>
    <definedName name="hyouka_towerunit_N10_1_4_C__short1">'自己評価書'!$HS$35</definedName>
    <definedName name="hyouka_towerunit_N10_1_4_IRIGUCHI__marubatu">'自己評価書'!$HJ$35</definedName>
    <definedName name="hyouka_towerunit_N10_1_4_KAI">'自己評価書'!$HL$35</definedName>
    <definedName name="hyouka_towerunit_N10_1_4_KAI_KIND">'自己評価書'!$HK$35</definedName>
    <definedName name="hyouka_towerunit_N10_1_FLAG">'自己評価書'!$FX$35</definedName>
    <definedName name="hyouka_towerunit_SENYOU_MENSEKI">'自己評価書'!$N$35</definedName>
    <definedName name="hyouka_towerunit_SENYOU_YUKA_MENSEKI">'自己評価書'!$L$35</definedName>
    <definedName name="hyouka_towerunit_TOTAL_MENSEKI">'自己評価書'!$P$35</definedName>
    <definedName name="hyouka_towerunit_TYPE_NAME">'自己評価書'!$H$35</definedName>
    <definedName name="hyouka_towerunit_UNIT_NO">'自己評価書'!$D$35</definedName>
    <definedName name="hyouka_towerunit_UNIT_NO__new">'自己評価書'!$B$35</definedName>
    <definedName name="_xlnm.Print_Area" localSheetId="1">'自己評価書'!$A$1:$GX$84</definedName>
    <definedName name="_xlnm.Print_Titles" localSheetId="1">'自己評価書'!$17:$33</definedName>
    <definedName name="work_tower_N01_3">'自己評価書'!$AL$9</definedName>
    <definedName name="work_tower_N01_6_JIBAN_TYOUSA_1">'自己評価書'!$AY$12</definedName>
    <definedName name="work_tower_N01_6_JIBAN_TYOUSA_2">'マスターシート'!$A$16</definedName>
    <definedName name="work_tower_N01_6_JIBAN_TYOUSA_3">'マスターシート'!$A$18</definedName>
    <definedName name="work_tower_N01_6_JIBAN_TYOUSA_4">'マスターシート'!$A$20</definedName>
    <definedName name="work_tower_N01_7_KUI_KEI_max">'自己評価書'!$BS$10</definedName>
    <definedName name="work_tower_N01_7_KUI_KEI_min">'自己評価書'!$BU$13</definedName>
    <definedName name="work_tower_N01_7_KUI_TYOU_max">'自己評価書'!$BS$11</definedName>
    <definedName name="work_tower_N01_7_KUI_TYOU_min">'自己評価書'!$BU$14</definedName>
    <definedName name="スラブ厚">'マスターシート'!$AF$3:$AF$9</definedName>
    <definedName name="チェックＢＯＸ">'マスターシート'!$B$3:$B$4</definedName>
    <definedName name="異なる天井">'マスターシート'!$N$3:$N$7</definedName>
    <definedName name="温熱環境に関すること">'マスターシート'!$AG$3:$AG$5</definedName>
    <definedName name="界床">'マスターシート'!$K$3:$K$7</definedName>
    <definedName name="開口部住戸位置">'マスターシート'!$Q$3:$Q$8</definedName>
    <definedName name="共用排水">'マスターシート'!$D$3:$D$8</definedName>
    <definedName name="躯体天井">'マスターシート'!$M$3:$M$6</definedName>
    <definedName name="軽量床衝撃音対策">'マスターシート'!$AJ$3:$AJ$5</definedName>
    <definedName name="杭種">'マスターシート'!$H$3:$H$5</definedName>
    <definedName name="重量床衝撃音対策">'マスターシート'!$AI$3:$AI$5</definedName>
    <definedName name="出入口">'マスターシート'!$R$3:$R$7</definedName>
    <definedName name="選択">'マスターシート'!$I$3:$I$4</definedName>
    <definedName name="選択○×">'マスターシート'!$J$3:$J$5</definedName>
    <definedName name="地域区分">'マスターシート'!$P$3:$P$9</definedName>
    <definedName name="地盤調査方法">'マスターシート'!$E$3:$E$7</definedName>
    <definedName name="直接基礎_形式">'マスターシート'!$G$3:$G$6</definedName>
    <definedName name="直接基礎_構造方法">'マスターシート'!$F$3:$F$6</definedName>
    <definedName name="等級_320">'マスターシート'!$AD$3:$AD$6</definedName>
    <definedName name="等級0_2">'マスターシート'!$U$3:$U$6</definedName>
    <definedName name="等級0_3">'マスターシート'!$V$3:$V$7</definedName>
    <definedName name="等級0_4">'マスターシート'!$W$3:$W$8</definedName>
    <definedName name="等級0_5">'マスターシート'!$X$3:$X$9</definedName>
    <definedName name="等級1_2">'マスターシート'!$Z$3:$Z$5</definedName>
    <definedName name="等級1_3">'マスターシート'!$AA$3:$AA$6</definedName>
    <definedName name="等級1_4">'マスターシート'!$AB$3:$AB$7</definedName>
    <definedName name="等級1_5">'マスターシート'!$AC$3:$AC$8</definedName>
    <definedName name="等級1_8">'マスターシート'!$AE$3:$AE$11</definedName>
    <definedName name="等級5_2">'マスターシート'!$AH$3:$AH$6</definedName>
    <definedName name="排煙形式">'マスターシート'!$S$3:$S$8</definedName>
    <definedName name="避難器具種類">'マスターシート'!$L$3:$L$11</definedName>
    <definedName name="平面形状">'マスターシート'!$T$3:$T$6</definedName>
    <definedName name="変更障害">'マスターシート'!$O$3:$O$7</definedName>
    <definedName name="免震構造物">'マスターシート'!$C$3:$C$5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<sst xmlns="http://schemas.openxmlformats.org/spreadsheetml/2006/main" count="542" uniqueCount="355">
  <si>
    <t>その他</t>
  </si>
  <si>
    <t>対策等級</t>
  </si>
  <si>
    <t>相当スラブ厚</t>
  </si>
  <si>
    <t>ﾚﾍﾞﾙ低減量</t>
  </si>
  <si>
    <t>地盤の許容応力度</t>
  </si>
  <si>
    <t>杭の許容支持力</t>
  </si>
  <si>
    <t>直接基礎</t>
  </si>
  <si>
    <t>構造方法</t>
  </si>
  <si>
    <t>杭基礎</t>
  </si>
  <si>
    <t>　8.音環境</t>
  </si>
  <si>
    <t>単純開口率</t>
  </si>
  <si>
    <t>北</t>
  </si>
  <si>
    <t>東</t>
  </si>
  <si>
    <t>南</t>
  </si>
  <si>
    <t>西</t>
  </si>
  <si>
    <t>真上</t>
  </si>
  <si>
    <t>2.火災時の安全</t>
  </si>
  <si>
    <t>5.温熱</t>
  </si>
  <si>
    <t>6.空気環境</t>
  </si>
  <si>
    <t>7.光・視環境</t>
  </si>
  <si>
    <t>9.高齢</t>
  </si>
  <si>
    <t>3.避難安全対策</t>
  </si>
  <si>
    <t>4.脱出対策</t>
  </si>
  <si>
    <t>2.換気対策</t>
  </si>
  <si>
    <t>2.方位別開口比</t>
  </si>
  <si>
    <t>排煙形式</t>
  </si>
  <si>
    <t>平面形状</t>
  </si>
  <si>
    <t>直通バルコニー</t>
  </si>
  <si>
    <t>隣戸バルコニー</t>
  </si>
  <si>
    <t>避難器具</t>
  </si>
  <si>
    <t>使用建材</t>
  </si>
  <si>
    <t>等級</t>
  </si>
  <si>
    <t>居室</t>
  </si>
  <si>
    <t>便所</t>
  </si>
  <si>
    <t>浴室</t>
  </si>
  <si>
    <t>台所</t>
  </si>
  <si>
    <t>住戸位置</t>
  </si>
  <si>
    <t>製材等</t>
  </si>
  <si>
    <t>特定建材</t>
  </si>
  <si>
    <t>内装材</t>
  </si>
  <si>
    <t>天井裏等</t>
  </si>
  <si>
    <t>機械換気</t>
  </si>
  <si>
    <t>地下･地上･屋上</t>
  </si>
  <si>
    <t>階数</t>
  </si>
  <si>
    <t>耐震等級(倒壊等防止)</t>
  </si>
  <si>
    <t>1-2.</t>
  </si>
  <si>
    <t>耐震等級(損傷防止)</t>
  </si>
  <si>
    <t>1-3.</t>
  </si>
  <si>
    <t>耐風等級</t>
  </si>
  <si>
    <t>1-4.</t>
  </si>
  <si>
    <t>耐積雪等級</t>
  </si>
  <si>
    <t>地盤又は杭の許容支持力等及びその設定方法</t>
  </si>
  <si>
    <t>a.</t>
  </si>
  <si>
    <t>kN/㎡</t>
  </si>
  <si>
    <t>b.</t>
  </si>
  <si>
    <t>kN/本</t>
  </si>
  <si>
    <t>形式</t>
  </si>
  <si>
    <t>杭種</t>
  </si>
  <si>
    <t>杭長</t>
  </si>
  <si>
    <t>火災時の安全</t>
  </si>
  <si>
    <t>劣化の軽減</t>
  </si>
  <si>
    <t>3-1.</t>
  </si>
  <si>
    <t>維持管理への配慮</t>
  </si>
  <si>
    <t>維持管理対策等級(共用配管)</t>
  </si>
  <si>
    <t>a</t>
  </si>
  <si>
    <t>b(bⅰ)</t>
  </si>
  <si>
    <t>bⅱ</t>
  </si>
  <si>
    <t>c</t>
  </si>
  <si>
    <t>出入口</t>
  </si>
  <si>
    <t>界壁</t>
  </si>
  <si>
    <t>2．軽量床衝撃音対策</t>
  </si>
  <si>
    <t>界壁及び界床</t>
  </si>
  <si>
    <t>基礎の構造方法及び形式等</t>
  </si>
  <si>
    <t>透過損失等級</t>
  </si>
  <si>
    <t>その他内容</t>
  </si>
  <si>
    <t>1-6.</t>
  </si>
  <si>
    <t>1-7.</t>
  </si>
  <si>
    <t>階</t>
  </si>
  <si>
    <t>躯体天井高</t>
  </si>
  <si>
    <t>内法高さ</t>
  </si>
  <si>
    <t>部位</t>
  </si>
  <si>
    <t>最も低い部分</t>
  </si>
  <si>
    <t>4.更新対策</t>
  </si>
  <si>
    <t>4.維持管理・更新対策</t>
  </si>
  <si>
    <t>10.防犯</t>
  </si>
  <si>
    <t>杭径</t>
  </si>
  <si>
    <t>cm</t>
  </si>
  <si>
    <t>ｍ</t>
  </si>
  <si>
    <t>１構造の安定</t>
  </si>
  <si>
    <t>更新対策等級(共用排水管)</t>
  </si>
  <si>
    <t>感知警報装置（自住戸）</t>
  </si>
  <si>
    <t>感知警報装置（他住戸）</t>
  </si>
  <si>
    <t>該当なし</t>
  </si>
  <si>
    <t>該当なし</t>
  </si>
  <si>
    <t>隔壁開口部等級</t>
  </si>
  <si>
    <t>間取りの変更の障害</t>
  </si>
  <si>
    <t>地域区分</t>
  </si>
  <si>
    <t>省エネルギー対策</t>
  </si>
  <si>
    <t>1.ホルムアルデヒドﾞ対策</t>
  </si>
  <si>
    <t>なし</t>
  </si>
  <si>
    <t>換気のできる窓</t>
  </si>
  <si>
    <t>機械換気設備</t>
  </si>
  <si>
    <t>通し番号</t>
  </si>
  <si>
    <t>住戸番号</t>
  </si>
  <si>
    <t>タイプ</t>
  </si>
  <si>
    <t>[0|4]</t>
  </si>
  <si>
    <t>[1|4]</t>
  </si>
  <si>
    <t>該当なし</t>
  </si>
  <si>
    <t>[1|3]</t>
  </si>
  <si>
    <t>[0|3]</t>
  </si>
  <si>
    <t>維持管理（専用配管）</t>
  </si>
  <si>
    <t>（その１）</t>
  </si>
  <si>
    <t>（その２）</t>
  </si>
  <si>
    <t>[023]</t>
  </si>
  <si>
    <t>％以上</t>
  </si>
  <si>
    <t>高齢者等配慮(専用部分)</t>
  </si>
  <si>
    <t>高齢者等配慮(共用部分)</t>
  </si>
  <si>
    <t>[1|5]</t>
  </si>
  <si>
    <t>[0|5]</t>
  </si>
  <si>
    <t>開口部（共用部等）</t>
  </si>
  <si>
    <t>開口部（バルコニー等）</t>
  </si>
  <si>
    <t>建物出入口の存する階</t>
  </si>
  <si>
    <t>選択</t>
  </si>
  <si>
    <t>上階</t>
  </si>
  <si>
    <t>最高</t>
  </si>
  <si>
    <t>最低</t>
  </si>
  <si>
    <t>下階</t>
  </si>
  <si>
    <t>[0a|e]</t>
  </si>
  <si>
    <t>地上･地下･その他</t>
  </si>
  <si>
    <t>1.開口部の侵入防止対策（１）</t>
  </si>
  <si>
    <t>1.開口部の侵入防止対策（２）</t>
  </si>
  <si>
    <t>2-5.</t>
  </si>
  <si>
    <t>耐火等級(開口部)</t>
  </si>
  <si>
    <t>[0-3]</t>
  </si>
  <si>
    <t>1-1.</t>
  </si>
  <si>
    <t>2-6.</t>
  </si>
  <si>
    <t>耐火等級(開口部以外)</t>
  </si>
  <si>
    <t>[0-4]</t>
  </si>
  <si>
    <t>[1-2]</t>
  </si>
  <si>
    <t>劣化対策等級</t>
  </si>
  <si>
    <t>[1-3]</t>
  </si>
  <si>
    <t>1-5.</t>
  </si>
  <si>
    <t>[0-2]</t>
  </si>
  <si>
    <t>4-2.</t>
  </si>
  <si>
    <t>[0-3]</t>
  </si>
  <si>
    <t>4-3.</t>
  </si>
  <si>
    <t>チェックＢＯＸ</t>
  </si>
  <si>
    <t>□</t>
  </si>
  <si>
    <t>■</t>
  </si>
  <si>
    <t>免震建築物</t>
  </si>
  <si>
    <t>免震構造物</t>
  </si>
  <si>
    <t>等級0_3</t>
  </si>
  <si>
    <t>等級1_2</t>
  </si>
  <si>
    <t>等級0_2</t>
  </si>
  <si>
    <t>地盤改良後の数値とする</t>
  </si>
  <si>
    <t>等級0_4</t>
  </si>
  <si>
    <t>等級1_3</t>
  </si>
  <si>
    <t>共用排水</t>
  </si>
  <si>
    <t>共用廊下に面する共用部分</t>
  </si>
  <si>
    <t>外壁面、吹き抜け等の住戸外周部</t>
  </si>
  <si>
    <t>住戸専用部</t>
  </si>
  <si>
    <t>件名：</t>
  </si>
  <si>
    <t>住戸番号　新</t>
  </si>
  <si>
    <t>（住戸部分）</t>
  </si>
  <si>
    <t>（住棟部分）</t>
  </si>
  <si>
    <t>上階及び下階</t>
  </si>
  <si>
    <t>○</t>
  </si>
  <si>
    <t>界床</t>
  </si>
  <si>
    <t>なし</t>
  </si>
  <si>
    <t>上階</t>
  </si>
  <si>
    <t>下階</t>
  </si>
  <si>
    <t>等級1_4</t>
  </si>
  <si>
    <t>避難器具種類</t>
  </si>
  <si>
    <t>避難はしご</t>
  </si>
  <si>
    <t>滑り棒</t>
  </si>
  <si>
    <t>避難ロープ</t>
  </si>
  <si>
    <t>避難用タラップ</t>
  </si>
  <si>
    <t>滑り台</t>
  </si>
  <si>
    <t>緩降機</t>
  </si>
  <si>
    <t>避難橋</t>
  </si>
  <si>
    <t>救助袋</t>
  </si>
  <si>
    <t>躯体天井</t>
  </si>
  <si>
    <t>地上</t>
  </si>
  <si>
    <t>地下</t>
  </si>
  <si>
    <t>異なる天井</t>
  </si>
  <si>
    <t>はり</t>
  </si>
  <si>
    <t>傾斜屋根</t>
  </si>
  <si>
    <t>変更障害</t>
  </si>
  <si>
    <t>壁</t>
  </si>
  <si>
    <t>柱</t>
  </si>
  <si>
    <t>壁柱</t>
  </si>
  <si>
    <t>地域区分</t>
  </si>
  <si>
    <t>Ⅰ</t>
  </si>
  <si>
    <t>Ⅱ</t>
  </si>
  <si>
    <t>Ⅲ</t>
  </si>
  <si>
    <t>Ⅳ</t>
  </si>
  <si>
    <t>Ⅴ</t>
  </si>
  <si>
    <t>Ⅵ</t>
  </si>
  <si>
    <t>等級_320</t>
  </si>
  <si>
    <t>等級1_5</t>
  </si>
  <si>
    <t>等級0_5</t>
  </si>
  <si>
    <t>開口部住戸位置</t>
  </si>
  <si>
    <t>屋上</t>
  </si>
  <si>
    <t>中間階</t>
  </si>
  <si>
    <t>出入口</t>
  </si>
  <si>
    <t>有効</t>
  </si>
  <si>
    <t>シャッター</t>
  </si>
  <si>
    <t>無し</t>
  </si>
  <si>
    <t>※方位別開口比の値が100の場合には、[%以上]を[%]と読み替える。</t>
  </si>
  <si>
    <t>※方位別開口比の値が[-]の場合には、[0%]と読み替える。</t>
  </si>
  <si>
    <t>スラブ厚</t>
  </si>
  <si>
    <t>a</t>
  </si>
  <si>
    <t>b</t>
  </si>
  <si>
    <t>c</t>
  </si>
  <si>
    <t>d</t>
  </si>
  <si>
    <t>e</t>
  </si>
  <si>
    <t>レベル低減量</t>
  </si>
  <si>
    <t>[0|4]</t>
  </si>
  <si>
    <t>※その２：メゾネットの場合</t>
  </si>
  <si>
    <t>免震構造物</t>
  </si>
  <si>
    <t>共用排水立管の位置</t>
  </si>
  <si>
    <t>出入口</t>
  </si>
  <si>
    <t>その他開口部</t>
  </si>
  <si>
    <t>選択○×</t>
  </si>
  <si>
    <t>×</t>
  </si>
  <si>
    <t>□</t>
  </si>
  <si>
    <t>1.3 免震構造物 免震建築物</t>
  </si>
  <si>
    <t>1.3 免震構造物 その他</t>
  </si>
  <si>
    <t>地盤調査方法等</t>
  </si>
  <si>
    <t>1.6 地盤調査方法等</t>
  </si>
  <si>
    <t>1.7 杭径</t>
  </si>
  <si>
    <t>1.7 杭長</t>
  </si>
  <si>
    <t>その他備考</t>
  </si>
  <si>
    <t>共用廊下に面する共用部分</t>
  </si>
  <si>
    <t>外壁面、吹き抜け等の住戸外周部</t>
  </si>
  <si>
    <t>バルコニー</t>
  </si>
  <si>
    <t>バルコニー</t>
  </si>
  <si>
    <t>住戸専用部</t>
  </si>
  <si>
    <t>その他</t>
  </si>
  <si>
    <t>a.開放型廊下</t>
  </si>
  <si>
    <t>a.２方向避難</t>
  </si>
  <si>
    <t>b.自然排煙</t>
  </si>
  <si>
    <t>b.直通階段</t>
  </si>
  <si>
    <t>c.機械排煙(一般)</t>
  </si>
  <si>
    <t>c.その他</t>
  </si>
  <si>
    <t>d.機械排煙(加圧式)</t>
  </si>
  <si>
    <t>e.その他</t>
  </si>
  <si>
    <t>種類</t>
  </si>
  <si>
    <t>評価の種類</t>
  </si>
  <si>
    <t>住宅の種類</t>
  </si>
  <si>
    <t>〃</t>
  </si>
  <si>
    <t>読込データとして使用</t>
  </si>
  <si>
    <t>読込判定に使用（1: 概要、2: 等級）</t>
  </si>
  <si>
    <t>読込種類</t>
  </si>
  <si>
    <t>マクロを有効にしてご利用下さい。</t>
  </si>
  <si>
    <t>住宅性能評価 自己評価書 読込用ファイル</t>
  </si>
  <si>
    <t>自己評価書で不要になって移動したセル名：</t>
  </si>
  <si>
    <t>work_tower_N01_6_JIBAN_TYOUSA_2</t>
  </si>
  <si>
    <t>work_tower_N01_6_JIBAN_TYOUSA_3</t>
  </si>
  <si>
    <t>work_tower_N01_6_JIBAN_TYOUSA_4</t>
  </si>
  <si>
    <t>杭状改良地盤の許容支持力度</t>
  </si>
  <si>
    <t>杭状改良地盤の許容支持力</t>
  </si>
  <si>
    <t>地盤改良方法</t>
  </si>
  <si>
    <t>断熱等性能</t>
  </si>
  <si>
    <t>外皮平均熱貫流率</t>
  </si>
  <si>
    <t>冷房期の平均日射熱取得率</t>
  </si>
  <si>
    <t>等級1_8</t>
  </si>
  <si>
    <t>※通常非表示読込項目</t>
  </si>
  <si>
    <t>ＵＡ</t>
  </si>
  <si>
    <t>ηＡ</t>
  </si>
  <si>
    <t>温熱環境に関すること</t>
  </si>
  <si>
    <t>熱損失係数</t>
  </si>
  <si>
    <t>熱貫流率</t>
  </si>
  <si>
    <t>計算方法</t>
  </si>
  <si>
    <t>住棟の選択・非選択のチェックボックスの作成場所（必須のチェックボックスも含む）</t>
  </si>
  <si>
    <t>一次エネルギー消費量</t>
  </si>
  <si>
    <t>1-2.</t>
  </si>
  <si>
    <t>1-3.</t>
  </si>
  <si>
    <t>1-4.</t>
  </si>
  <si>
    <t>1-5.</t>
  </si>
  <si>
    <t>2-5.</t>
  </si>
  <si>
    <t>2-6.</t>
  </si>
  <si>
    <t>3-1.</t>
  </si>
  <si>
    <t>4-2.</t>
  </si>
  <si>
    <t>4-3.</t>
  </si>
  <si>
    <t>その他開口部</t>
  </si>
  <si>
    <t>床面積当たりの設計一次エネルギー消費量</t>
  </si>
  <si>
    <t>MJ/㎡・年</t>
  </si>
  <si>
    <t>等級5_2</t>
  </si>
  <si>
    <t>1.重量床衝撃音対策</t>
  </si>
  <si>
    <t>4-1選択</t>
  </si>
  <si>
    <t>2-1選択</t>
  </si>
  <si>
    <t>2-2選択</t>
  </si>
  <si>
    <t>2-3選択</t>
  </si>
  <si>
    <t>2-4選択</t>
  </si>
  <si>
    <t>2-7選択</t>
  </si>
  <si>
    <t>4-4選択</t>
  </si>
  <si>
    <t>5-1選択</t>
  </si>
  <si>
    <t>5-2選択</t>
  </si>
  <si>
    <t>6-1選択</t>
  </si>
  <si>
    <t>6-2選択</t>
  </si>
  <si>
    <t>7-1選択</t>
  </si>
  <si>
    <t>7-2選択</t>
  </si>
  <si>
    <t>9-1選択</t>
  </si>
  <si>
    <t>[1 4 5]</t>
  </si>
  <si>
    <t>9-2選択</t>
  </si>
  <si>
    <t>10-1選択</t>
  </si>
  <si>
    <t>前処理（出入り口</t>
  </si>
  <si>
    <t>前処理（開口部（共用部等）</t>
  </si>
  <si>
    <t>前処理（開口部（バルコニー等）</t>
  </si>
  <si>
    <t>前処理（その他開口部</t>
  </si>
  <si>
    <t>4.外壁開口部</t>
  </si>
  <si>
    <t>8-1選択</t>
  </si>
  <si>
    <t>8-2選択</t>
  </si>
  <si>
    <t>相当スラブ厚</t>
  </si>
  <si>
    <t>ｲ：対策等級</t>
  </si>
  <si>
    <t>ﾛ：相当スラブ厚</t>
  </si>
  <si>
    <t>ﾛ：レベル低減量</t>
  </si>
  <si>
    <t>対策等級</t>
  </si>
  <si>
    <t>重量床衝撃音対策</t>
  </si>
  <si>
    <t>軽量床衝撃音対策</t>
  </si>
  <si>
    <t>対策等級・相当スラブ厚の区別</t>
  </si>
  <si>
    <t>対策等級・レベル低減量の区別</t>
  </si>
  <si>
    <t/>
  </si>
  <si>
    <t>居室の床面積</t>
  </si>
  <si>
    <t>専用部分の面積</t>
  </si>
  <si>
    <t>バルコニー等専用仕様部分の面積</t>
  </si>
  <si>
    <t>合計床面積</t>
  </si>
  <si>
    <t>住戸への経路（共用階段）</t>
  </si>
  <si>
    <t>住戸への経路（共用廊下）</t>
  </si>
  <si>
    <t>住戸への経路（エレベーター）</t>
  </si>
  <si>
    <t>界床</t>
  </si>
  <si>
    <t>8-3選択</t>
  </si>
  <si>
    <t>8-4選択</t>
  </si>
  <si>
    <t>レベル低減量：0:該当なし　a:30db　b:25db　c:20db　d:15db　e:その他</t>
  </si>
  <si>
    <t>相当スラブ厚：0:該当なし　a:27cm以上　b:20cm以上　c:15cm以上　d:11cm以上　e:その他</t>
  </si>
  <si>
    <t>1.開口部の侵入防止対策（３）</t>
  </si>
  <si>
    <t>1.開口部の侵入防止対策（４）</t>
  </si>
  <si>
    <t>標準貫入試験</t>
  </si>
  <si>
    <t>鉄筋コンクリート造</t>
  </si>
  <si>
    <t>ベタ基礎</t>
  </si>
  <si>
    <t>支持杭</t>
  </si>
  <si>
    <t>スウェーデン式サウンディング試験</t>
  </si>
  <si>
    <t>独立基礎</t>
  </si>
  <si>
    <t>摩擦杭</t>
  </si>
  <si>
    <t>平板載荷試験</t>
  </si>
  <si>
    <t>布基礎</t>
  </si>
  <si>
    <t xml:space="preserve">表面波探査法 </t>
  </si>
  <si>
    <t>地盤調査方法</t>
  </si>
  <si>
    <t>直接基礎</t>
  </si>
  <si>
    <t>SB工法</t>
  </si>
  <si>
    <t>直接基礎_構造方法</t>
  </si>
  <si>
    <t>直接基礎_形式</t>
  </si>
  <si>
    <t>杭種</t>
  </si>
  <si>
    <t>評価する住宅の種類のボタンをクリックして下さい。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</si>
</sst>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*%"/>
    <numFmt numFmtId="196" formatCode="###,###,##0\ &quot;円&quot;"/>
    <numFmt numFmtId="197" formatCode="###0_ "/>
    <numFmt numFmtId="198" formatCode="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6"/>
      </top>
      <bottom style="double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8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8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8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8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8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8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2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9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9" fillId="2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3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9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9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9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49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49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49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9" fillId="4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9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47" borderId="1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52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1" borderId="3" applyNumberFormat="0" applyFont="0" applyAlignment="0" applyProtection="0"/>
    <xf numFmtId="0" fontId="15" fillId="18" borderId="4" applyNumberFormat="0" applyFont="0" applyAlignment="0" applyProtection="0"/>
    <xf numFmtId="0" fontId="15" fillId="18" borderId="4" applyNumberFormat="0" applyFont="0" applyAlignment="0" applyProtection="0"/>
    <xf numFmtId="0" fontId="15" fillId="18" borderId="4" applyNumberFormat="0" applyFont="0" applyAlignment="0" applyProtection="0"/>
    <xf numFmtId="0" fontId="5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4" fillId="5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5" fillId="53" borderId="7" applyNumberFormat="0" applyAlignment="0" applyProtection="0"/>
    <xf numFmtId="0" fontId="22" fillId="54" borderId="8" applyNumberFormat="0" applyAlignment="0" applyProtection="0"/>
    <xf numFmtId="0" fontId="22" fillId="54" borderId="8" applyNumberFormat="0" applyAlignment="0" applyProtection="0"/>
    <xf numFmtId="0" fontId="22" fillId="54" borderId="8" applyNumberFormat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58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9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61" fillId="53" borderId="18" applyNumberFormat="0" applyAlignment="0" applyProtection="0"/>
    <xf numFmtId="0" fontId="26" fillId="54" borderId="19" applyNumberFormat="0" applyAlignment="0" applyProtection="0"/>
    <xf numFmtId="0" fontId="26" fillId="54" borderId="19" applyNumberFormat="0" applyAlignment="0" applyProtection="0"/>
    <xf numFmtId="0" fontId="26" fillId="54" borderId="19" applyNumberFormat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55" borderId="7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64" fillId="56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</cellStyleXfs>
  <cellXfs count="472">
    <xf numFmtId="0" fontId="0" fillId="0" borderId="0" xfId="0" applyAlignment="1">
      <alignment/>
    </xf>
    <xf numFmtId="0" fontId="2" fillId="57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left"/>
      <protection/>
    </xf>
    <xf numFmtId="0" fontId="5" fillId="3" borderId="0" xfId="0" applyFont="1" applyFill="1" applyAlignment="1" applyProtection="1">
      <alignment/>
      <protection/>
    </xf>
    <xf numFmtId="0" fontId="2" fillId="3" borderId="21" xfId="0" applyFont="1" applyFill="1" applyBorder="1" applyAlignment="1" applyProtection="1">
      <alignment/>
      <protection/>
    </xf>
    <xf numFmtId="0" fontId="2" fillId="3" borderId="22" xfId="0" applyFont="1" applyFill="1" applyBorder="1" applyAlignment="1" applyProtection="1">
      <alignment/>
      <protection/>
    </xf>
    <xf numFmtId="0" fontId="2" fillId="3" borderId="23" xfId="0" applyFont="1" applyFill="1" applyBorder="1" applyAlignment="1" applyProtection="1">
      <alignment/>
      <protection/>
    </xf>
    <xf numFmtId="0" fontId="2" fillId="3" borderId="24" xfId="0" applyFont="1" applyFill="1" applyBorder="1" applyAlignment="1" applyProtection="1">
      <alignment/>
      <protection/>
    </xf>
    <xf numFmtId="0" fontId="4" fillId="3" borderId="21" xfId="0" applyFont="1" applyFill="1" applyBorder="1" applyAlignment="1" applyProtection="1">
      <alignment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vertical="center"/>
      <protection/>
    </xf>
    <xf numFmtId="0" fontId="2" fillId="3" borderId="23" xfId="0" applyFont="1" applyFill="1" applyBorder="1" applyAlignment="1" applyProtection="1">
      <alignment vertical="center"/>
      <protection/>
    </xf>
    <xf numFmtId="0" fontId="4" fillId="3" borderId="25" xfId="0" applyFont="1" applyFill="1" applyBorder="1" applyAlignment="1" applyProtection="1">
      <alignment horizontal="left" vertical="center"/>
      <protection/>
    </xf>
    <xf numFmtId="0" fontId="4" fillId="3" borderId="25" xfId="0" applyFont="1" applyFill="1" applyBorder="1" applyAlignment="1" applyProtection="1">
      <alignment horizontal="center" vertical="center"/>
      <protection/>
    </xf>
    <xf numFmtId="0" fontId="2" fillId="3" borderId="26" xfId="0" applyFont="1" applyFill="1" applyBorder="1" applyAlignment="1" applyProtection="1">
      <alignment/>
      <protection/>
    </xf>
    <xf numFmtId="0" fontId="4" fillId="3" borderId="21" xfId="0" applyFont="1" applyFill="1" applyBorder="1" applyAlignment="1" applyProtection="1" quotePrefix="1">
      <alignment horizontal="right" vertical="center"/>
      <protection/>
    </xf>
    <xf numFmtId="0" fontId="2" fillId="3" borderId="25" xfId="0" applyFont="1" applyFill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left" vertical="center"/>
      <protection/>
    </xf>
    <xf numFmtId="0" fontId="2" fillId="3" borderId="28" xfId="0" applyFont="1" applyFill="1" applyBorder="1" applyAlignment="1" applyProtection="1">
      <alignment vertical="center"/>
      <protection/>
    </xf>
    <xf numFmtId="0" fontId="4" fillId="3" borderId="28" xfId="0" applyFont="1" applyFill="1" applyBorder="1" applyAlignment="1" applyProtection="1">
      <alignment horizontal="right" vertical="center"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2" fillId="3" borderId="20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2" fillId="3" borderId="29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right" vertical="center"/>
      <protection/>
    </xf>
    <xf numFmtId="0" fontId="2" fillId="3" borderId="24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2" fillId="3" borderId="32" xfId="0" applyFont="1" applyFill="1" applyBorder="1" applyAlignment="1" applyProtection="1">
      <alignment vertical="center"/>
      <protection/>
    </xf>
    <xf numFmtId="0" fontId="4" fillId="3" borderId="33" xfId="0" applyFont="1" applyFill="1" applyBorder="1" applyAlignment="1" applyProtection="1">
      <alignment horizontal="left" vertical="center"/>
      <protection/>
    </xf>
    <xf numFmtId="0" fontId="4" fillId="3" borderId="28" xfId="0" applyFont="1" applyFill="1" applyBorder="1" applyAlignment="1" applyProtection="1">
      <alignment vertical="center"/>
      <protection/>
    </xf>
    <xf numFmtId="0" fontId="4" fillId="3" borderId="24" xfId="0" applyFont="1" applyFill="1" applyBorder="1" applyAlignment="1" applyProtection="1" quotePrefix="1">
      <alignment horizontal="right" vertical="center"/>
      <protection/>
    </xf>
    <xf numFmtId="0" fontId="2" fillId="3" borderId="31" xfId="0" applyFont="1" applyFill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vertical="center"/>
      <protection/>
    </xf>
    <xf numFmtId="0" fontId="3" fillId="3" borderId="34" xfId="0" applyFont="1" applyFill="1" applyBorder="1" applyAlignment="1" applyProtection="1">
      <alignment vertical="center"/>
      <protection/>
    </xf>
    <xf numFmtId="0" fontId="4" fillId="3" borderId="35" xfId="0" applyFont="1" applyFill="1" applyBorder="1" applyAlignment="1" applyProtection="1">
      <alignment horizontal="left" vertical="center"/>
      <protection/>
    </xf>
    <xf numFmtId="0" fontId="2" fillId="3" borderId="35" xfId="0" applyFont="1" applyFill="1" applyBorder="1" applyAlignment="1" applyProtection="1">
      <alignment vertical="center"/>
      <protection/>
    </xf>
    <xf numFmtId="0" fontId="4" fillId="3" borderId="35" xfId="0" applyFont="1" applyFill="1" applyBorder="1" applyAlignment="1" applyProtection="1">
      <alignment horizontal="right" vertical="center"/>
      <protection/>
    </xf>
    <xf numFmtId="0" fontId="2" fillId="3" borderId="36" xfId="0" applyFont="1" applyFill="1" applyBorder="1" applyAlignment="1" applyProtection="1">
      <alignment vertical="center"/>
      <protection/>
    </xf>
    <xf numFmtId="0" fontId="4" fillId="3" borderId="37" xfId="0" applyFont="1" applyFill="1" applyBorder="1" applyAlignment="1" applyProtection="1">
      <alignment horizontal="left" vertical="center"/>
      <protection/>
    </xf>
    <xf numFmtId="0" fontId="4" fillId="3" borderId="37" xfId="0" applyFont="1" applyFill="1" applyBorder="1" applyAlignment="1" applyProtection="1">
      <alignment horizontal="center" vertical="center"/>
      <protection/>
    </xf>
    <xf numFmtId="0" fontId="4" fillId="3" borderId="37" xfId="0" applyFont="1" applyFill="1" applyBorder="1" applyAlignment="1" applyProtection="1">
      <alignment vertical="center"/>
      <protection/>
    </xf>
    <xf numFmtId="0" fontId="3" fillId="3" borderId="38" xfId="0" applyFont="1" applyFill="1" applyBorder="1" applyAlignment="1" applyProtection="1">
      <alignment vertical="center"/>
      <protection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36" xfId="0" applyFont="1" applyFill="1" applyBorder="1" applyAlignment="1" applyProtection="1">
      <alignment/>
      <protection/>
    </xf>
    <xf numFmtId="0" fontId="2" fillId="3" borderId="37" xfId="0" applyFont="1" applyFill="1" applyBorder="1" applyAlignment="1" applyProtection="1">
      <alignment/>
      <protection/>
    </xf>
    <xf numFmtId="0" fontId="2" fillId="3" borderId="39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horizontal="left"/>
      <protection/>
    </xf>
    <xf numFmtId="0" fontId="6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vertical="center"/>
      <protection/>
    </xf>
    <xf numFmtId="0" fontId="6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vertical="center"/>
      <protection/>
    </xf>
    <xf numFmtId="0" fontId="2" fillId="3" borderId="40" xfId="0" applyFont="1" applyFill="1" applyBorder="1" applyAlignment="1" applyProtection="1">
      <alignment horizontal="center" vertical="center" shrinkToFit="1"/>
      <protection/>
    </xf>
    <xf numFmtId="0" fontId="2" fillId="3" borderId="41" xfId="0" applyFont="1" applyFill="1" applyBorder="1" applyAlignment="1" applyProtection="1">
      <alignment horizontal="center" vertical="center" shrinkToFit="1"/>
      <protection/>
    </xf>
    <xf numFmtId="0" fontId="2" fillId="3" borderId="42" xfId="0" applyFont="1" applyFill="1" applyBorder="1" applyAlignment="1" applyProtection="1">
      <alignment horizontal="center" vertical="center" shrinkToFit="1"/>
      <protection/>
    </xf>
    <xf numFmtId="0" fontId="2" fillId="3" borderId="43" xfId="0" applyFont="1" applyFill="1" applyBorder="1" applyAlignment="1" applyProtection="1">
      <alignment horizontal="center" vertical="center" shrinkToFit="1"/>
      <protection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4" fillId="3" borderId="37" xfId="0" applyFont="1" applyFill="1" applyBorder="1" applyAlignment="1" applyProtection="1">
      <alignment horizontal="right" vertical="center"/>
      <protection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44" xfId="0" applyFont="1" applyFill="1" applyBorder="1" applyAlignment="1" applyProtection="1">
      <alignment/>
      <protection/>
    </xf>
    <xf numFmtId="0" fontId="2" fillId="3" borderId="45" xfId="0" applyFont="1" applyFill="1" applyBorder="1" applyAlignment="1" applyProtection="1">
      <alignment/>
      <protection/>
    </xf>
    <xf numFmtId="0" fontId="2" fillId="3" borderId="46" xfId="0" applyFont="1" applyFill="1" applyBorder="1" applyAlignment="1" applyProtection="1">
      <alignment/>
      <protection/>
    </xf>
    <xf numFmtId="0" fontId="4" fillId="3" borderId="47" xfId="0" applyFont="1" applyFill="1" applyBorder="1" applyAlignment="1" applyProtection="1">
      <alignment vertical="center" shrinkToFit="1"/>
      <protection/>
    </xf>
    <xf numFmtId="0" fontId="4" fillId="3" borderId="29" xfId="0" applyFont="1" applyFill="1" applyBorder="1" applyAlignment="1" applyProtection="1">
      <alignment vertical="center" shrinkToFit="1"/>
      <protection/>
    </xf>
    <xf numFmtId="0" fontId="0" fillId="3" borderId="0" xfId="0" applyFill="1" applyAlignment="1">
      <alignment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2" fillId="3" borderId="30" xfId="0" applyFont="1" applyFill="1" applyBorder="1" applyAlignment="1" applyProtection="1">
      <alignment/>
      <protection/>
    </xf>
    <xf numFmtId="0" fontId="2" fillId="3" borderId="38" xfId="0" applyFont="1" applyFill="1" applyBorder="1" applyAlignment="1" applyProtection="1">
      <alignment/>
      <protection/>
    </xf>
    <xf numFmtId="0" fontId="4" fillId="57" borderId="42" xfId="0" applyFont="1" applyFill="1" applyBorder="1" applyAlignment="1" applyProtection="1">
      <alignment vertical="center"/>
      <protection/>
    </xf>
    <xf numFmtId="0" fontId="4" fillId="57" borderId="49" xfId="0" applyFont="1" applyFill="1" applyBorder="1" applyAlignment="1" applyProtection="1">
      <alignment vertical="center"/>
      <protection/>
    </xf>
    <xf numFmtId="0" fontId="2" fillId="57" borderId="50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center" vertical="top" textRotation="255"/>
      <protection/>
    </xf>
    <xf numFmtId="0" fontId="4" fillId="3" borderId="24" xfId="0" applyFont="1" applyFill="1" applyBorder="1" applyAlignment="1" applyProtection="1">
      <alignment vertical="top" textRotation="255"/>
      <protection/>
    </xf>
    <xf numFmtId="0" fontId="4" fillId="3" borderId="24" xfId="0" applyNumberFormat="1" applyFont="1" applyFill="1" applyBorder="1" applyAlignment="1" applyProtection="1">
      <alignment horizontal="center" vertical="top" textRotation="255"/>
      <protection/>
    </xf>
    <xf numFmtId="0" fontId="0" fillId="58" borderId="0" xfId="0" applyFill="1" applyAlignment="1">
      <alignment/>
    </xf>
    <xf numFmtId="0" fontId="7" fillId="3" borderId="51" xfId="0" applyFont="1" applyFill="1" applyBorder="1" applyAlignment="1" applyProtection="1" quotePrefix="1">
      <alignment horizontal="center" vertical="center" shrinkToFit="1"/>
      <protection locked="0"/>
    </xf>
    <xf numFmtId="0" fontId="4" fillId="3" borderId="44" xfId="0" applyFont="1" applyFill="1" applyBorder="1" applyAlignment="1" applyProtection="1">
      <alignment horizontal="center" vertical="top" textRotation="255"/>
      <protection/>
    </xf>
    <xf numFmtId="0" fontId="9" fillId="3" borderId="0" xfId="0" applyFont="1" applyFill="1" applyBorder="1" applyAlignment="1" applyProtection="1">
      <alignment horizontal="left" vertical="top"/>
      <protection/>
    </xf>
    <xf numFmtId="0" fontId="2" fillId="3" borderId="44" xfId="0" applyFont="1" applyFill="1" applyBorder="1" applyAlignment="1" applyProtection="1">
      <alignment horizontal="center" vertical="center" shrinkToFit="1"/>
      <protection/>
    </xf>
    <xf numFmtId="0" fontId="2" fillId="3" borderId="44" xfId="0" applyFont="1" applyFill="1" applyBorder="1" applyAlignment="1" applyProtection="1">
      <alignment horizontal="left" vertical="center" shrinkToFit="1"/>
      <protection/>
    </xf>
    <xf numFmtId="0" fontId="4" fillId="3" borderId="44" xfId="0" applyFont="1" applyFill="1" applyBorder="1" applyAlignment="1" applyProtection="1">
      <alignment horizontal="left" vertical="center" shrinkToFit="1"/>
      <protection/>
    </xf>
    <xf numFmtId="0" fontId="2" fillId="0" borderId="50" xfId="0" applyNumberFormat="1" applyFont="1" applyFill="1" applyBorder="1" applyAlignment="1" applyProtection="1">
      <alignment horizontal="left"/>
      <protection/>
    </xf>
    <xf numFmtId="0" fontId="2" fillId="59" borderId="0" xfId="0" applyNumberFormat="1" applyFont="1" applyFill="1" applyAlignment="1" applyProtection="1">
      <alignment/>
      <protection/>
    </xf>
    <xf numFmtId="0" fontId="6" fillId="59" borderId="0" xfId="0" applyNumberFormat="1" applyFont="1" applyFill="1" applyAlignment="1" applyProtection="1">
      <alignment/>
      <protection/>
    </xf>
    <xf numFmtId="0" fontId="7" fillId="58" borderId="48" xfId="0" applyFont="1" applyFill="1" applyBorder="1" applyAlignment="1" applyProtection="1" quotePrefix="1">
      <alignment horizontal="center" vertical="center" shrinkToFit="1"/>
      <protection locked="0"/>
    </xf>
    <xf numFmtId="0" fontId="2" fillId="3" borderId="52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 shrinkToFit="1"/>
      <protection locked="0"/>
    </xf>
    <xf numFmtId="0" fontId="2" fillId="59" borderId="0" xfId="0" applyFont="1" applyFill="1" applyAlignment="1" applyProtection="1">
      <alignment/>
      <protection/>
    </xf>
    <xf numFmtId="0" fontId="2" fillId="59" borderId="22" xfId="0" applyFont="1" applyFill="1" applyBorder="1" applyAlignment="1" applyProtection="1">
      <alignment/>
      <protection/>
    </xf>
    <xf numFmtId="0" fontId="2" fillId="59" borderId="0" xfId="0" applyFont="1" applyFill="1" applyBorder="1" applyAlignment="1" applyProtection="1">
      <alignment/>
      <protection/>
    </xf>
    <xf numFmtId="0" fontId="2" fillId="59" borderId="37" xfId="0" applyFont="1" applyFill="1" applyBorder="1" applyAlignment="1" applyProtection="1">
      <alignment/>
      <protection/>
    </xf>
    <xf numFmtId="0" fontId="7" fillId="3" borderId="48" xfId="0" applyFont="1" applyFill="1" applyBorder="1" applyAlignment="1" applyProtection="1" quotePrefix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7" fillId="58" borderId="51" xfId="0" applyFont="1" applyFill="1" applyBorder="1" applyAlignment="1" applyProtection="1" quotePrefix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top" textRotation="255" shrinkToFit="1"/>
      <protection/>
    </xf>
    <xf numFmtId="0" fontId="2" fillId="0" borderId="54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/>
      <protection/>
    </xf>
    <xf numFmtId="0" fontId="7" fillId="58" borderId="48" xfId="0" applyFont="1" applyFill="1" applyBorder="1" applyAlignment="1" applyProtection="1">
      <alignment horizontal="center" vertical="center" shrinkToFit="1"/>
      <protection locked="0"/>
    </xf>
    <xf numFmtId="0" fontId="7" fillId="58" borderId="55" xfId="0" applyFont="1" applyFill="1" applyBorder="1" applyAlignment="1" applyProtection="1" quotePrefix="1">
      <alignment horizontal="center" vertical="center" shrinkToFit="1"/>
      <protection locked="0"/>
    </xf>
    <xf numFmtId="0" fontId="7" fillId="58" borderId="56" xfId="0" applyFont="1" applyFill="1" applyBorder="1" applyAlignment="1" applyProtection="1" quotePrefix="1">
      <alignment horizontal="center" vertical="center" shrinkToFit="1"/>
      <protection locked="0"/>
    </xf>
    <xf numFmtId="0" fontId="6" fillId="58" borderId="53" xfId="0" applyFont="1" applyFill="1" applyBorder="1" applyAlignment="1" applyProtection="1">
      <alignment horizontal="center" vertical="center" shrinkToFit="1"/>
      <protection locked="0"/>
    </xf>
    <xf numFmtId="0" fontId="7" fillId="3" borderId="51" xfId="0" applyFont="1" applyFill="1" applyBorder="1" applyAlignment="1" applyProtection="1">
      <alignment horizontal="center" vertical="center" shrinkToFit="1"/>
      <protection locked="0"/>
    </xf>
    <xf numFmtId="0" fontId="7" fillId="3" borderId="48" xfId="0" applyFont="1" applyFill="1" applyBorder="1" applyAlignment="1" applyProtection="1" quotePrefix="1">
      <alignment vertical="center" shrinkToFit="1"/>
      <protection locked="0"/>
    </xf>
    <xf numFmtId="0" fontId="6" fillId="3" borderId="48" xfId="0" applyFont="1" applyFill="1" applyBorder="1" applyAlignment="1" applyProtection="1">
      <alignment horizontal="center" vertical="center" shrinkToFit="1"/>
      <protection locked="0"/>
    </xf>
    <xf numFmtId="0" fontId="7" fillId="3" borderId="55" xfId="0" applyFont="1" applyFill="1" applyBorder="1" applyAlignment="1" applyProtection="1" quotePrefix="1">
      <alignment horizontal="center" vertical="center" shrinkToFit="1"/>
      <protection locked="0"/>
    </xf>
    <xf numFmtId="0" fontId="7" fillId="3" borderId="53" xfId="0" applyFont="1" applyFill="1" applyBorder="1" applyAlignment="1" applyProtection="1" quotePrefix="1">
      <alignment horizontal="center" vertical="center" shrinkToFit="1"/>
      <protection locked="0"/>
    </xf>
    <xf numFmtId="0" fontId="7" fillId="3" borderId="57" xfId="0" applyFont="1" applyFill="1" applyBorder="1" applyAlignment="1" applyProtection="1" quotePrefix="1">
      <alignment horizontal="center" vertical="center" shrinkToFit="1"/>
      <protection locked="0"/>
    </xf>
    <xf numFmtId="0" fontId="7" fillId="3" borderId="48" xfId="0" applyFont="1" applyFill="1" applyBorder="1" applyAlignment="1" applyProtection="1">
      <alignment horizontal="center" vertical="center" shrinkToFit="1"/>
      <protection locked="0"/>
    </xf>
    <xf numFmtId="0" fontId="7" fillId="3" borderId="55" xfId="0" applyFont="1" applyFill="1" applyBorder="1" applyAlignment="1" applyProtection="1">
      <alignment horizontal="center" vertical="center" shrinkToFit="1"/>
      <protection locked="0"/>
    </xf>
    <xf numFmtId="0" fontId="7" fillId="3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5" xfId="0" applyFont="1" applyFill="1" applyBorder="1" applyAlignment="1" applyProtection="1">
      <alignment horizontal="center" vertical="center" shrinkToFit="1"/>
      <protection locked="0"/>
    </xf>
    <xf numFmtId="0" fontId="2" fillId="3" borderId="58" xfId="0" applyFont="1" applyFill="1" applyBorder="1" applyAlignment="1" applyProtection="1">
      <alignment vertical="center" shrinkToFit="1"/>
      <protection/>
    </xf>
    <xf numFmtId="0" fontId="2" fillId="3" borderId="59" xfId="0" applyFont="1" applyFill="1" applyBorder="1" applyAlignment="1" applyProtection="1">
      <alignment horizontal="centerContinuous" vertical="center"/>
      <protection/>
    </xf>
    <xf numFmtId="0" fontId="2" fillId="3" borderId="25" xfId="0" applyFont="1" applyFill="1" applyBorder="1" applyAlignment="1" applyProtection="1">
      <alignment horizontal="centerContinuous" vertical="center" shrinkToFit="1"/>
      <protection/>
    </xf>
    <xf numFmtId="0" fontId="2" fillId="3" borderId="26" xfId="0" applyFont="1" applyFill="1" applyBorder="1" applyAlignment="1" applyProtection="1">
      <alignment horizontal="centerContinuous" vertical="center" shrinkToFit="1"/>
      <protection/>
    </xf>
    <xf numFmtId="0" fontId="2" fillId="0" borderId="22" xfId="0" applyFont="1" applyFill="1" applyBorder="1" applyAlignment="1" applyProtection="1">
      <alignment horizontal="centerContinuous" vertical="center" shrinkToFit="1"/>
      <protection/>
    </xf>
    <xf numFmtId="0" fontId="9" fillId="3" borderId="0" xfId="0" applyFont="1" applyFill="1" applyBorder="1" applyAlignment="1" applyProtection="1">
      <alignment vertical="top"/>
      <protection/>
    </xf>
    <xf numFmtId="0" fontId="2" fillId="3" borderId="60" xfId="0" applyFont="1" applyFill="1" applyBorder="1" applyAlignment="1" applyProtection="1">
      <alignment horizontal="centerContinuous" vertical="center" shrinkToFit="1"/>
      <protection/>
    </xf>
    <xf numFmtId="0" fontId="2" fillId="3" borderId="31" xfId="0" applyFont="1" applyFill="1" applyBorder="1" applyAlignment="1" applyProtection="1">
      <alignment horizontal="centerContinuous" vertical="center" shrinkToFit="1"/>
      <protection/>
    </xf>
    <xf numFmtId="0" fontId="2" fillId="3" borderId="47" xfId="0" applyFont="1" applyFill="1" applyBorder="1" applyAlignment="1" applyProtection="1">
      <alignment horizontal="centerContinuous" vertical="center" shrinkToFit="1"/>
      <protection/>
    </xf>
    <xf numFmtId="0" fontId="2" fillId="0" borderId="22" xfId="0" applyFont="1" applyFill="1" applyBorder="1" applyAlignment="1" applyProtection="1">
      <alignment vertical="center" shrinkToFit="1"/>
      <protection/>
    </xf>
    <xf numFmtId="0" fontId="4" fillId="60" borderId="0" xfId="0" applyFont="1" applyFill="1" applyBorder="1" applyAlignment="1" applyProtection="1">
      <alignment horizontal="center" vertical="top" textRotation="255" shrinkToFit="1"/>
      <protection/>
    </xf>
    <xf numFmtId="0" fontId="2" fillId="60" borderId="61" xfId="0" applyFont="1" applyFill="1" applyBorder="1" applyAlignment="1" applyProtection="1">
      <alignment horizontal="center" vertical="center" shrinkToFit="1"/>
      <protection/>
    </xf>
    <xf numFmtId="0" fontId="2" fillId="60" borderId="61" xfId="0" applyFont="1" applyFill="1" applyBorder="1" applyAlignment="1" applyProtection="1">
      <alignment vertical="center" shrinkToFit="1"/>
      <protection/>
    </xf>
    <xf numFmtId="0" fontId="2" fillId="60" borderId="62" xfId="0" applyFont="1" applyFill="1" applyBorder="1" applyAlignment="1" applyProtection="1">
      <alignment horizontal="center" vertical="center" shrinkToFit="1"/>
      <protection/>
    </xf>
    <xf numFmtId="0" fontId="2" fillId="60" borderId="31" xfId="0" applyFont="1" applyFill="1" applyBorder="1" applyAlignment="1" applyProtection="1">
      <alignment horizontal="center" vertical="center" shrinkToFit="1"/>
      <protection/>
    </xf>
    <xf numFmtId="0" fontId="2" fillId="60" borderId="45" xfId="0" applyFont="1" applyFill="1" applyBorder="1" applyAlignment="1" applyProtection="1">
      <alignment horizontal="center" vertical="center" shrinkToFit="1"/>
      <protection/>
    </xf>
    <xf numFmtId="0" fontId="4" fillId="3" borderId="0" xfId="0" applyFont="1" applyFill="1" applyBorder="1" applyAlignment="1" applyProtection="1">
      <alignment vertical="top" textRotation="255"/>
      <protection/>
    </xf>
    <xf numFmtId="0" fontId="2" fillId="60" borderId="20" xfId="0" applyFont="1" applyFill="1" applyBorder="1" applyAlignment="1" applyProtection="1">
      <alignment vertical="center" shrinkToFit="1"/>
      <protection/>
    </xf>
    <xf numFmtId="0" fontId="2" fillId="60" borderId="29" xfId="0" applyFont="1" applyFill="1" applyBorder="1" applyAlignment="1" applyProtection="1">
      <alignment horizontal="center" vertical="center" shrinkToFit="1"/>
      <protection/>
    </xf>
    <xf numFmtId="0" fontId="4" fillId="3" borderId="44" xfId="0" applyFont="1" applyFill="1" applyBorder="1" applyAlignment="1" applyProtection="1">
      <alignment horizontal="left" vertical="center"/>
      <protection/>
    </xf>
    <xf numFmtId="0" fontId="6" fillId="59" borderId="0" xfId="0" applyFont="1" applyFill="1" applyBorder="1" applyAlignment="1" applyProtection="1">
      <alignment/>
      <protection/>
    </xf>
    <xf numFmtId="0" fontId="6" fillId="59" borderId="0" xfId="0" applyFont="1" applyFill="1" applyAlignment="1" applyProtection="1">
      <alignment/>
      <protection/>
    </xf>
    <xf numFmtId="0" fontId="2" fillId="59" borderId="0" xfId="0" applyNumberFormat="1" applyFont="1" applyFill="1" applyBorder="1" applyAlignment="1" applyProtection="1">
      <alignment/>
      <protection/>
    </xf>
    <xf numFmtId="0" fontId="7" fillId="0" borderId="57" xfId="0" applyFont="1" applyFill="1" applyBorder="1" applyAlignment="1" applyProtection="1" quotePrefix="1">
      <alignment horizontal="center" vertical="center" shrinkToFit="1"/>
      <protection locked="0"/>
    </xf>
    <xf numFmtId="0" fontId="7" fillId="0" borderId="51" xfId="0" applyFont="1" applyFill="1" applyBorder="1" applyAlignment="1" applyProtection="1" quotePrefix="1">
      <alignment horizontal="center" vertical="center" shrinkToFit="1"/>
      <protection locked="0"/>
    </xf>
    <xf numFmtId="0" fontId="7" fillId="0" borderId="48" xfId="0" applyFont="1" applyFill="1" applyBorder="1" applyAlignment="1" applyProtection="1" quotePrefix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7" fillId="0" borderId="48" xfId="0" applyFont="1" applyFill="1" applyBorder="1" applyAlignment="1" applyProtection="1" quotePrefix="1">
      <alignment vertical="center" shrinkToFit="1"/>
      <protection locked="0"/>
    </xf>
    <xf numFmtId="0" fontId="2" fillId="59" borderId="0" xfId="0" applyFont="1" applyFill="1" applyBorder="1" applyAlignment="1" applyProtection="1">
      <alignment horizontal="left"/>
      <protection/>
    </xf>
    <xf numFmtId="0" fontId="9" fillId="59" borderId="0" xfId="0" applyFont="1" applyFill="1" applyBorder="1" applyAlignment="1" applyProtection="1">
      <alignment vertical="top"/>
      <protection/>
    </xf>
    <xf numFmtId="0" fontId="7" fillId="58" borderId="57" xfId="0" applyFont="1" applyFill="1" applyBorder="1" applyAlignment="1" applyProtection="1">
      <alignment horizontal="center" vertical="center" shrinkToFit="1"/>
      <protection locked="0"/>
    </xf>
    <xf numFmtId="0" fontId="7" fillId="58" borderId="63" xfId="0" applyFont="1" applyFill="1" applyBorder="1" applyAlignment="1" applyProtection="1">
      <alignment horizontal="center" vertical="center" shrinkToFit="1"/>
      <protection locked="0"/>
    </xf>
    <xf numFmtId="0" fontId="7" fillId="58" borderId="53" xfId="0" applyFont="1" applyFill="1" applyBorder="1" applyAlignment="1" applyProtection="1" quotePrefix="1">
      <alignment horizontal="center" vertical="center" shrinkToFit="1"/>
      <protection locked="0"/>
    </xf>
    <xf numFmtId="0" fontId="7" fillId="58" borderId="57" xfId="0" applyFont="1" applyFill="1" applyBorder="1" applyAlignment="1" applyProtection="1" quotePrefix="1">
      <alignment horizontal="center" vertical="center" shrinkToFit="1"/>
      <protection locked="0"/>
    </xf>
    <xf numFmtId="0" fontId="7" fillId="58" borderId="50" xfId="0" applyFont="1" applyFill="1" applyBorder="1" applyAlignment="1" applyProtection="1" quotePrefix="1">
      <alignment horizontal="center" vertical="center" shrinkToFit="1"/>
      <protection locked="0"/>
    </xf>
    <xf numFmtId="0" fontId="7" fillId="58" borderId="63" xfId="0" applyFont="1" applyFill="1" applyBorder="1" applyAlignment="1" applyProtection="1" quotePrefix="1">
      <alignment horizontal="center" vertical="center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/>
    </xf>
    <xf numFmtId="0" fontId="7" fillId="0" borderId="53" xfId="0" applyFont="1" applyFill="1" applyBorder="1" applyAlignment="1" applyProtection="1" quotePrefix="1">
      <alignment horizontal="center" vertical="center" shrinkToFit="1"/>
      <protection locked="0"/>
    </xf>
    <xf numFmtId="0" fontId="7" fillId="0" borderId="63" xfId="0" applyFont="1" applyFill="1" applyBorder="1" applyAlignment="1" applyProtection="1" quotePrefix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 quotePrefix="1">
      <alignment horizontal="center" vertical="center" shrinkToFit="1"/>
      <protection locked="0"/>
    </xf>
    <xf numFmtId="0" fontId="7" fillId="0" borderId="55" xfId="0" applyFont="1" applyFill="1" applyBorder="1" applyAlignment="1" applyProtection="1" quotePrefix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/>
    </xf>
    <xf numFmtId="0" fontId="7" fillId="0" borderId="56" xfId="0" applyFont="1" applyFill="1" applyBorder="1" applyAlignment="1" applyProtection="1" quotePrefix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 applyProtection="1">
      <alignment horizontal="center" vertical="center" shrinkToFit="1"/>
      <protection locked="0"/>
    </xf>
    <xf numFmtId="0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59" borderId="0" xfId="0" applyFont="1" applyFill="1" applyBorder="1" applyAlignment="1" applyProtection="1">
      <alignment horizontal="left" vertical="center"/>
      <protection/>
    </xf>
    <xf numFmtId="0" fontId="2" fillId="3" borderId="28" xfId="0" applyFont="1" applyFill="1" applyBorder="1" applyAlignment="1" applyProtection="1">
      <alignment/>
      <protection/>
    </xf>
    <xf numFmtId="0" fontId="2" fillId="3" borderId="29" xfId="0" applyFont="1" applyFill="1" applyBorder="1" applyAlignment="1" applyProtection="1">
      <alignment/>
      <protection/>
    </xf>
    <xf numFmtId="0" fontId="2" fillId="3" borderId="35" xfId="0" applyFont="1" applyFill="1" applyBorder="1" applyAlignment="1" applyProtection="1">
      <alignment/>
      <protection/>
    </xf>
    <xf numFmtId="0" fontId="2" fillId="3" borderId="59" xfId="0" applyFont="1" applyFill="1" applyBorder="1" applyAlignment="1" applyProtection="1">
      <alignment/>
      <protection/>
    </xf>
    <xf numFmtId="0" fontId="2" fillId="3" borderId="54" xfId="0" applyFont="1" applyFill="1" applyBorder="1" applyAlignment="1" applyProtection="1">
      <alignment/>
      <protection/>
    </xf>
    <xf numFmtId="0" fontId="4" fillId="57" borderId="54" xfId="0" applyFont="1" applyFill="1" applyBorder="1" applyAlignment="1" applyProtection="1">
      <alignment vertical="center"/>
      <protection/>
    </xf>
    <xf numFmtId="0" fontId="2" fillId="3" borderId="0" xfId="0" applyFont="1" applyFill="1" applyAlignment="1" applyProtection="1">
      <alignment/>
      <protection locked="0"/>
    </xf>
    <xf numFmtId="0" fontId="2" fillId="59" borderId="0" xfId="0" applyFont="1" applyFill="1" applyAlignment="1" applyProtection="1">
      <alignment/>
      <protection locked="0"/>
    </xf>
    <xf numFmtId="0" fontId="2" fillId="58" borderId="0" xfId="0" applyFont="1" applyFill="1" applyAlignment="1" applyProtection="1">
      <alignment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4" fillId="3" borderId="64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6" xfId="0" applyFont="1" applyFill="1" applyBorder="1" applyAlignment="1" applyProtection="1">
      <alignment horizontal="center" vertical="center"/>
      <protection/>
    </xf>
    <xf numFmtId="0" fontId="4" fillId="3" borderId="37" xfId="0" applyFont="1" applyFill="1" applyBorder="1" applyAlignment="1" applyProtection="1">
      <alignment horizontal="center" vertical="center"/>
      <protection/>
    </xf>
    <xf numFmtId="0" fontId="2" fillId="61" borderId="52" xfId="0" applyFont="1" applyFill="1" applyBorder="1" applyAlignment="1" applyProtection="1">
      <alignment/>
      <protection locked="0"/>
    </xf>
    <xf numFmtId="0" fontId="2" fillId="61" borderId="29" xfId="0" applyFont="1" applyFill="1" applyBorder="1" applyAlignment="1" applyProtection="1">
      <alignment/>
      <protection locked="0"/>
    </xf>
    <xf numFmtId="0" fontId="2" fillId="61" borderId="30" xfId="0" applyFont="1" applyFill="1" applyBorder="1" applyAlignment="1" applyProtection="1">
      <alignment/>
      <protection locked="0"/>
    </xf>
    <xf numFmtId="0" fontId="2" fillId="61" borderId="65" xfId="0" applyFont="1" applyFill="1" applyBorder="1" applyAlignment="1" applyProtection="1">
      <alignment/>
      <protection locked="0"/>
    </xf>
    <xf numFmtId="0" fontId="2" fillId="61" borderId="28" xfId="0" applyFont="1" applyFill="1" applyBorder="1" applyAlignment="1" applyProtection="1">
      <alignment/>
      <protection locked="0"/>
    </xf>
    <xf numFmtId="0" fontId="2" fillId="61" borderId="34" xfId="0" applyFont="1" applyFill="1" applyBorder="1" applyAlignment="1" applyProtection="1">
      <alignment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 quotePrefix="1">
      <alignment horizontal="center" vertical="center" shrinkToFit="1"/>
      <protection locked="0"/>
    </xf>
    <xf numFmtId="0" fontId="7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59" borderId="66" xfId="0" applyFont="1" applyFill="1" applyBorder="1" applyAlignment="1" applyProtection="1">
      <alignment horizontal="center" vertical="top" textRotation="255" shrinkToFit="1"/>
      <protection/>
    </xf>
    <xf numFmtId="0" fontId="4" fillId="59" borderId="61" xfId="0" applyFont="1" applyFill="1" applyBorder="1" applyAlignment="1" applyProtection="1">
      <alignment horizontal="center" vertical="top" textRotation="255" shrinkToFit="1"/>
      <protection/>
    </xf>
    <xf numFmtId="0" fontId="4" fillId="59" borderId="67" xfId="0" applyFont="1" applyFill="1" applyBorder="1" applyAlignment="1" applyProtection="1">
      <alignment horizontal="center" vertical="top" textRotation="255" shrinkToFit="1"/>
      <protection/>
    </xf>
    <xf numFmtId="0" fontId="4" fillId="3" borderId="0" xfId="0" applyFont="1" applyFill="1" applyBorder="1" applyAlignment="1" applyProtection="1">
      <alignment horizontal="center" vertical="top" textRotation="255" shrinkToFit="1"/>
      <protection/>
    </xf>
    <xf numFmtId="0" fontId="4" fillId="3" borderId="37" xfId="0" applyFont="1" applyFill="1" applyBorder="1" applyAlignment="1" applyProtection="1">
      <alignment horizontal="center" vertical="top" textRotation="255" shrinkToFit="1"/>
      <protection/>
    </xf>
    <xf numFmtId="0" fontId="4" fillId="3" borderId="68" xfId="0" applyFont="1" applyFill="1" applyBorder="1" applyAlignment="1" applyProtection="1">
      <alignment vertical="top" textRotation="255" shrinkToFit="1"/>
      <protection/>
    </xf>
    <xf numFmtId="0" fontId="4" fillId="3" borderId="61" xfId="0" applyFont="1" applyFill="1" applyBorder="1" applyAlignment="1" applyProtection="1">
      <alignment vertical="top" textRotation="255" shrinkToFit="1"/>
      <protection/>
    </xf>
    <xf numFmtId="0" fontId="4" fillId="3" borderId="67" xfId="0" applyFont="1" applyFill="1" applyBorder="1" applyAlignment="1" applyProtection="1">
      <alignment vertical="top" textRotation="255" shrinkToFit="1"/>
      <protection/>
    </xf>
    <xf numFmtId="0" fontId="4" fillId="3" borderId="31" xfId="0" applyFont="1" applyFill="1" applyBorder="1" applyAlignment="1" applyProtection="1">
      <alignment horizontal="center" vertical="top" textRotation="255" shrinkToFit="1"/>
      <protection/>
    </xf>
    <xf numFmtId="0" fontId="4" fillId="3" borderId="47" xfId="0" applyFont="1" applyFill="1" applyBorder="1" applyAlignment="1" applyProtection="1">
      <alignment horizontal="center" vertical="top" textRotation="255" shrinkToFit="1"/>
      <protection/>
    </xf>
    <xf numFmtId="0" fontId="4" fillId="3" borderId="44" xfId="0" applyFont="1" applyFill="1" applyBorder="1" applyAlignment="1" applyProtection="1">
      <alignment horizontal="center" vertical="top" textRotation="255" shrinkToFit="1"/>
      <protection/>
    </xf>
    <xf numFmtId="0" fontId="4" fillId="3" borderId="69" xfId="0" applyFont="1" applyFill="1" applyBorder="1" applyAlignment="1" applyProtection="1">
      <alignment horizontal="center" vertical="top" textRotation="255" shrinkToFit="1"/>
      <protection/>
    </xf>
    <xf numFmtId="0" fontId="2" fillId="3" borderId="29" xfId="0" applyFont="1" applyFill="1" applyBorder="1" applyAlignment="1" applyProtection="1">
      <alignment horizontal="center" vertical="center" shrinkToFit="1"/>
      <protection/>
    </xf>
    <xf numFmtId="0" fontId="2" fillId="3" borderId="30" xfId="0" applyFont="1" applyFill="1" applyBorder="1" applyAlignment="1" applyProtection="1">
      <alignment horizontal="center" vertical="center" shrinkToFit="1"/>
      <protection/>
    </xf>
    <xf numFmtId="0" fontId="4" fillId="60" borderId="70" xfId="0" applyFont="1" applyFill="1" applyBorder="1" applyAlignment="1" applyProtection="1">
      <alignment vertical="top" textRotation="255" shrinkToFit="1"/>
      <protection/>
    </xf>
    <xf numFmtId="0" fontId="4" fillId="60" borderId="62" xfId="0" applyFont="1" applyFill="1" applyBorder="1" applyAlignment="1" applyProtection="1">
      <alignment vertical="top" textRotation="255" shrinkToFit="1"/>
      <protection/>
    </xf>
    <xf numFmtId="0" fontId="4" fillId="60" borderId="71" xfId="0" applyFont="1" applyFill="1" applyBorder="1" applyAlignment="1" applyProtection="1">
      <alignment vertical="top" textRotation="255" shrinkToFit="1"/>
      <protection/>
    </xf>
    <xf numFmtId="0" fontId="2" fillId="0" borderId="60" xfId="0" applyFont="1" applyFill="1" applyBorder="1" applyAlignment="1" applyProtection="1">
      <alignment horizontal="center" vertical="center" textRotation="255" shrinkToFit="1"/>
      <protection/>
    </xf>
    <xf numFmtId="0" fontId="2" fillId="0" borderId="31" xfId="0" applyFont="1" applyFill="1" applyBorder="1" applyAlignment="1" applyProtection="1">
      <alignment horizontal="center" vertical="center" textRotation="255" shrinkToFit="1"/>
      <protection/>
    </xf>
    <xf numFmtId="0" fontId="2" fillId="0" borderId="47" xfId="0" applyFont="1" applyFill="1" applyBorder="1" applyAlignment="1" applyProtection="1">
      <alignment horizontal="center" vertical="center" textRotation="255" shrinkToFit="1"/>
      <protection/>
    </xf>
    <xf numFmtId="0" fontId="2" fillId="0" borderId="72" xfId="0" applyFont="1" applyFill="1" applyBorder="1" applyAlignment="1" applyProtection="1">
      <alignment horizontal="center" vertical="center" textRotation="255" shrinkToFit="1"/>
      <protection/>
    </xf>
    <xf numFmtId="0" fontId="2" fillId="0" borderId="0" xfId="0" applyFont="1" applyFill="1" applyBorder="1" applyAlignment="1" applyProtection="1">
      <alignment horizontal="center" vertical="center" textRotation="255" shrinkToFit="1"/>
      <protection/>
    </xf>
    <xf numFmtId="0" fontId="2" fillId="0" borderId="44" xfId="0" applyFont="1" applyFill="1" applyBorder="1" applyAlignment="1" applyProtection="1">
      <alignment horizontal="center" vertical="center" textRotation="255" shrinkToFit="1"/>
      <protection/>
    </xf>
    <xf numFmtId="0" fontId="2" fillId="0" borderId="73" xfId="0" applyFont="1" applyFill="1" applyBorder="1" applyAlignment="1" applyProtection="1">
      <alignment horizontal="center" vertical="center" textRotation="255" shrinkToFit="1"/>
      <protection/>
    </xf>
    <xf numFmtId="0" fontId="2" fillId="0" borderId="37" xfId="0" applyFont="1" applyFill="1" applyBorder="1" applyAlignment="1" applyProtection="1">
      <alignment horizontal="center" vertical="center" textRotation="255" shrinkToFit="1"/>
      <protection/>
    </xf>
    <xf numFmtId="0" fontId="2" fillId="0" borderId="69" xfId="0" applyFont="1" applyFill="1" applyBorder="1" applyAlignment="1" applyProtection="1">
      <alignment horizontal="center" vertical="center" textRotation="255" shrinkToFit="1"/>
      <protection/>
    </xf>
    <xf numFmtId="0" fontId="4" fillId="3" borderId="60" xfId="0" applyFont="1" applyFill="1" applyBorder="1" applyAlignment="1" applyProtection="1">
      <alignment horizontal="center" vertical="center" shrinkToFit="1"/>
      <protection/>
    </xf>
    <xf numFmtId="0" fontId="4" fillId="3" borderId="31" xfId="0" applyFont="1" applyFill="1" applyBorder="1" applyAlignment="1" applyProtection="1">
      <alignment horizontal="center" vertical="center" shrinkToFit="1"/>
      <protection/>
    </xf>
    <xf numFmtId="0" fontId="4" fillId="3" borderId="47" xfId="0" applyFont="1" applyFill="1" applyBorder="1" applyAlignment="1" applyProtection="1">
      <alignment horizontal="center" vertical="center" shrinkToFit="1"/>
      <protection/>
    </xf>
    <xf numFmtId="0" fontId="4" fillId="3" borderId="74" xfId="0" applyFont="1" applyFill="1" applyBorder="1" applyAlignment="1" applyProtection="1">
      <alignment horizontal="center" vertical="center" shrinkToFit="1"/>
      <protection/>
    </xf>
    <xf numFmtId="0" fontId="4" fillId="3" borderId="75" xfId="0" applyFont="1" applyFill="1" applyBorder="1" applyAlignment="1" applyProtection="1">
      <alignment horizontal="center" vertical="top" textRotation="255" shrinkToFit="1"/>
      <protection/>
    </xf>
    <xf numFmtId="0" fontId="4" fillId="59" borderId="76" xfId="0" applyFont="1" applyFill="1" applyBorder="1" applyAlignment="1" applyProtection="1">
      <alignment horizontal="center" vertical="top" textRotation="255" shrinkToFit="1"/>
      <protection/>
    </xf>
    <xf numFmtId="0" fontId="0" fillId="3" borderId="37" xfId="0" applyFont="1" applyFill="1" applyBorder="1" applyAlignment="1" applyProtection="1">
      <alignment horizontal="right" shrinkToFit="1"/>
      <protection/>
    </xf>
    <xf numFmtId="0" fontId="4" fillId="60" borderId="62" xfId="0" applyFont="1" applyFill="1" applyBorder="1" applyAlignment="1" applyProtection="1">
      <alignment horizontal="center" vertical="top" textRotation="255" shrinkToFit="1"/>
      <protection/>
    </xf>
    <xf numFmtId="0" fontId="4" fillId="60" borderId="71" xfId="0" applyFont="1" applyFill="1" applyBorder="1" applyAlignment="1" applyProtection="1">
      <alignment horizontal="center" vertical="top" textRotation="255" shrinkToFit="1"/>
      <protection/>
    </xf>
    <xf numFmtId="0" fontId="4" fillId="60" borderId="61" xfId="0" applyFont="1" applyFill="1" applyBorder="1" applyAlignment="1" applyProtection="1">
      <alignment vertical="top" textRotation="255" shrinkToFit="1"/>
      <protection/>
    </xf>
    <xf numFmtId="0" fontId="4" fillId="60" borderId="67" xfId="0" applyFont="1" applyFill="1" applyBorder="1" applyAlignment="1" applyProtection="1">
      <alignment vertical="top" textRotation="255" shrinkToFit="1"/>
      <protection/>
    </xf>
    <xf numFmtId="0" fontId="4" fillId="59" borderId="77" xfId="0" applyFont="1" applyFill="1" applyBorder="1" applyAlignment="1" applyProtection="1">
      <alignment horizontal="center" vertical="top" textRotation="255" shrinkToFit="1"/>
      <protection/>
    </xf>
    <xf numFmtId="0" fontId="4" fillId="59" borderId="78" xfId="0" applyFont="1" applyFill="1" applyBorder="1" applyAlignment="1" applyProtection="1">
      <alignment horizontal="center" vertical="top" textRotation="255" shrinkToFit="1"/>
      <protection/>
    </xf>
    <xf numFmtId="0" fontId="2" fillId="3" borderId="64" xfId="0" applyFont="1" applyFill="1" applyBorder="1" applyAlignment="1" applyProtection="1">
      <alignment horizontal="center" vertical="center" shrinkToFit="1"/>
      <protection/>
    </xf>
    <xf numFmtId="0" fontId="2" fillId="3" borderId="59" xfId="0" applyFont="1" applyFill="1" applyBorder="1" applyAlignment="1" applyProtection="1">
      <alignment horizontal="center" vertical="center" shrinkToFit="1"/>
      <protection/>
    </xf>
    <xf numFmtId="0" fontId="2" fillId="3" borderId="25" xfId="0" applyFont="1" applyFill="1" applyBorder="1" applyAlignment="1" applyProtection="1">
      <alignment horizontal="center" vertical="center" shrinkToFit="1"/>
      <protection/>
    </xf>
    <xf numFmtId="0" fontId="2" fillId="3" borderId="26" xfId="0" applyFont="1" applyFill="1" applyBorder="1" applyAlignment="1" applyProtection="1">
      <alignment horizontal="center" vertical="center" shrinkToFit="1"/>
      <protection/>
    </xf>
    <xf numFmtId="0" fontId="7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60" borderId="68" xfId="0" applyFont="1" applyFill="1" applyBorder="1" applyAlignment="1" applyProtection="1">
      <alignment vertical="top" textRotation="255" shrinkToFit="1"/>
      <protection/>
    </xf>
    <xf numFmtId="0" fontId="4" fillId="0" borderId="60" xfId="0" applyFont="1" applyFill="1" applyBorder="1" applyAlignment="1" applyProtection="1">
      <alignment vertical="top" textRotation="255" wrapText="1" shrinkToFit="1"/>
      <protection/>
    </xf>
    <xf numFmtId="0" fontId="4" fillId="0" borderId="31" xfId="0" applyFont="1" applyFill="1" applyBorder="1" applyAlignment="1" applyProtection="1">
      <alignment vertical="top" textRotation="255" wrapText="1" shrinkToFit="1"/>
      <protection/>
    </xf>
    <xf numFmtId="0" fontId="4" fillId="0" borderId="74" xfId="0" applyFont="1" applyFill="1" applyBorder="1" applyAlignment="1" applyProtection="1">
      <alignment vertical="top" textRotation="255" wrapText="1" shrinkToFit="1"/>
      <protection/>
    </xf>
    <xf numFmtId="0" fontId="4" fillId="0" borderId="72" xfId="0" applyFont="1" applyFill="1" applyBorder="1" applyAlignment="1" applyProtection="1">
      <alignment vertical="top" textRotation="255" wrapText="1" shrinkToFit="1"/>
      <protection/>
    </xf>
    <xf numFmtId="0" fontId="4" fillId="0" borderId="0" xfId="0" applyFont="1" applyFill="1" applyBorder="1" applyAlignment="1" applyProtection="1">
      <alignment vertical="top" textRotation="255" wrapText="1" shrinkToFit="1"/>
      <protection/>
    </xf>
    <xf numFmtId="0" fontId="4" fillId="0" borderId="27" xfId="0" applyFont="1" applyFill="1" applyBorder="1" applyAlignment="1" applyProtection="1">
      <alignment vertical="top" textRotation="255" wrapText="1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3" borderId="70" xfId="0" applyFont="1" applyFill="1" applyBorder="1" applyAlignment="1" applyProtection="1">
      <alignment horizontal="center" vertical="center"/>
      <protection/>
    </xf>
    <xf numFmtId="0" fontId="4" fillId="3" borderId="45" xfId="0" applyFont="1" applyFill="1" applyBorder="1" applyAlignment="1" applyProtection="1">
      <alignment horizontal="center" vertical="center"/>
      <protection/>
    </xf>
    <xf numFmtId="0" fontId="4" fillId="3" borderId="58" xfId="0" applyFont="1" applyFill="1" applyBorder="1" applyAlignment="1" applyProtection="1">
      <alignment horizontal="center" vertical="top" textRotation="255" shrinkToFit="1"/>
      <protection/>
    </xf>
    <xf numFmtId="0" fontId="4" fillId="3" borderId="74" xfId="0" applyFont="1" applyFill="1" applyBorder="1" applyAlignment="1" applyProtection="1">
      <alignment horizontal="center" vertical="top" textRotation="255" shrinkToFit="1"/>
      <protection/>
    </xf>
    <xf numFmtId="0" fontId="4" fillId="3" borderId="24" xfId="0" applyFont="1" applyFill="1" applyBorder="1" applyAlignment="1" applyProtection="1">
      <alignment horizontal="center" vertical="top" textRotation="255" shrinkToFit="1"/>
      <protection/>
    </xf>
    <xf numFmtId="0" fontId="4" fillId="3" borderId="27" xfId="0" applyFont="1" applyFill="1" applyBorder="1" applyAlignment="1" applyProtection="1">
      <alignment horizontal="center" vertical="top" textRotation="255" shrinkToFit="1"/>
      <protection/>
    </xf>
    <xf numFmtId="0" fontId="4" fillId="3" borderId="36" xfId="0" applyFont="1" applyFill="1" applyBorder="1" applyAlignment="1" applyProtection="1">
      <alignment horizontal="center" vertical="top" textRotation="255" shrinkToFit="1"/>
      <protection/>
    </xf>
    <xf numFmtId="0" fontId="4" fillId="3" borderId="39" xfId="0" applyFont="1" applyFill="1" applyBorder="1" applyAlignment="1" applyProtection="1">
      <alignment horizontal="center" vertical="top" textRotation="255" shrinkToFit="1"/>
      <protection/>
    </xf>
    <xf numFmtId="176" fontId="7" fillId="3" borderId="53" xfId="0" applyNumberFormat="1" applyFont="1" applyFill="1" applyBorder="1" applyAlignment="1" applyProtection="1" quotePrefix="1">
      <alignment horizontal="right" vertical="center" shrinkToFit="1"/>
      <protection locked="0"/>
    </xf>
    <xf numFmtId="176" fontId="7" fillId="3" borderId="57" xfId="0" applyNumberFormat="1" applyFont="1" applyFill="1" applyBorder="1" applyAlignment="1" applyProtection="1" quotePrefix="1">
      <alignment horizontal="right" vertical="center" shrinkToFit="1"/>
      <protection locked="0"/>
    </xf>
    <xf numFmtId="56" fontId="2" fillId="0" borderId="50" xfId="0" applyNumberFormat="1" applyFont="1" applyFill="1" applyBorder="1" applyAlignment="1" applyProtection="1">
      <alignment/>
      <protection/>
    </xf>
    <xf numFmtId="0" fontId="2" fillId="0" borderId="50" xfId="0" applyNumberFormat="1" applyFont="1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 horizontal="center"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shrinkToFit="1"/>
      <protection locked="0"/>
    </xf>
    <xf numFmtId="0" fontId="7" fillId="0" borderId="79" xfId="0" applyFont="1" applyFill="1" applyBorder="1" applyAlignment="1" applyProtection="1">
      <alignment horizontal="center" vertical="center" shrinkToFit="1"/>
      <protection locked="0"/>
    </xf>
    <xf numFmtId="0" fontId="4" fillId="3" borderId="80" xfId="0" applyFont="1" applyFill="1" applyBorder="1" applyAlignment="1" applyProtection="1">
      <alignment vertical="top" textRotation="255" shrinkToFit="1"/>
      <protection/>
    </xf>
    <xf numFmtId="0" fontId="0" fillId="3" borderId="81" xfId="0" applyFill="1" applyBorder="1" applyAlignment="1" applyProtection="1">
      <alignment vertical="top" textRotation="255" shrinkToFit="1"/>
      <protection/>
    </xf>
    <xf numFmtId="0" fontId="4" fillId="3" borderId="60" xfId="0" applyFont="1" applyFill="1" applyBorder="1" applyAlignment="1" applyProtection="1">
      <alignment vertical="top" textRotation="255" shrinkToFit="1"/>
      <protection/>
    </xf>
    <xf numFmtId="0" fontId="4" fillId="3" borderId="72" xfId="0" applyFont="1" applyFill="1" applyBorder="1" applyAlignment="1" applyProtection="1">
      <alignment vertical="top" textRotation="255" shrinkToFit="1"/>
      <protection/>
    </xf>
    <xf numFmtId="0" fontId="2" fillId="3" borderId="60" xfId="0" applyFont="1" applyFill="1" applyBorder="1" applyAlignment="1" applyProtection="1">
      <alignment vertical="top" textRotation="255" shrinkToFit="1"/>
      <protection/>
    </xf>
    <xf numFmtId="0" fontId="2" fillId="3" borderId="74" xfId="0" applyFont="1" applyFill="1" applyBorder="1" applyAlignment="1" applyProtection="1">
      <alignment vertical="top" textRotation="255" shrinkToFit="1"/>
      <protection/>
    </xf>
    <xf numFmtId="0" fontId="2" fillId="3" borderId="72" xfId="0" applyFont="1" applyFill="1" applyBorder="1" applyAlignment="1" applyProtection="1">
      <alignment vertical="top" textRotation="255" shrinkToFit="1"/>
      <protection/>
    </xf>
    <xf numFmtId="0" fontId="2" fillId="3" borderId="27" xfId="0" applyFont="1" applyFill="1" applyBorder="1" applyAlignment="1" applyProtection="1">
      <alignment vertical="top" textRotation="255" shrinkToFit="1"/>
      <protection/>
    </xf>
    <xf numFmtId="0" fontId="2" fillId="3" borderId="73" xfId="0" applyFont="1" applyFill="1" applyBorder="1" applyAlignment="1" applyProtection="1">
      <alignment vertical="top" textRotation="255" shrinkToFit="1"/>
      <protection/>
    </xf>
    <xf numFmtId="0" fontId="2" fillId="3" borderId="39" xfId="0" applyFont="1" applyFill="1" applyBorder="1" applyAlignment="1" applyProtection="1">
      <alignment vertical="top" textRotation="255" shrinkToFit="1"/>
      <protection/>
    </xf>
    <xf numFmtId="0" fontId="2" fillId="3" borderId="52" xfId="0" applyFont="1" applyFill="1" applyBorder="1" applyAlignment="1" applyProtection="1">
      <alignment horizontal="center" vertical="center" shrinkToFit="1"/>
      <protection/>
    </xf>
    <xf numFmtId="0" fontId="4" fillId="3" borderId="47" xfId="0" applyFont="1" applyFill="1" applyBorder="1" applyAlignment="1" applyProtection="1">
      <alignment vertical="top" textRotation="255" shrinkToFit="1"/>
      <protection/>
    </xf>
    <xf numFmtId="0" fontId="4" fillId="3" borderId="44" xfId="0" applyFont="1" applyFill="1" applyBorder="1" applyAlignment="1" applyProtection="1">
      <alignment vertical="top" textRotation="255" shrinkToFit="1"/>
      <protection/>
    </xf>
    <xf numFmtId="0" fontId="4" fillId="3" borderId="73" xfId="0" applyFont="1" applyFill="1" applyBorder="1" applyAlignment="1" applyProtection="1">
      <alignment vertical="top" textRotation="255" shrinkToFit="1"/>
      <protection/>
    </xf>
    <xf numFmtId="0" fontId="4" fillId="3" borderId="69" xfId="0" applyFont="1" applyFill="1" applyBorder="1" applyAlignment="1" applyProtection="1">
      <alignment vertical="top" textRotation="255" shrinkToFit="1"/>
      <protection/>
    </xf>
    <xf numFmtId="0" fontId="4" fillId="3" borderId="64" xfId="0" applyFont="1" applyFill="1" applyBorder="1" applyAlignment="1" applyProtection="1">
      <alignment horizontal="center" vertical="center" shrinkToFit="1"/>
      <protection/>
    </xf>
    <xf numFmtId="0" fontId="4" fillId="3" borderId="29" xfId="0" applyFont="1" applyFill="1" applyBorder="1" applyAlignment="1" applyProtection="1">
      <alignment horizontal="center" vertical="center" shrinkToFit="1"/>
      <protection/>
    </xf>
    <xf numFmtId="0" fontId="4" fillId="3" borderId="30" xfId="0" applyFont="1" applyFill="1" applyBorder="1" applyAlignment="1" applyProtection="1">
      <alignment horizontal="center" vertical="center" shrinkToFit="1"/>
      <protection/>
    </xf>
    <xf numFmtId="0" fontId="4" fillId="60" borderId="80" xfId="0" applyFont="1" applyFill="1" applyBorder="1" applyAlignment="1" applyProtection="1">
      <alignment vertical="top" textRotation="255" shrinkToFit="1"/>
      <protection/>
    </xf>
    <xf numFmtId="0" fontId="4" fillId="60" borderId="81" xfId="0" applyFont="1" applyFill="1" applyBorder="1" applyAlignment="1" applyProtection="1">
      <alignment vertical="top" textRotation="255" shrinkToFit="1"/>
      <protection/>
    </xf>
    <xf numFmtId="0" fontId="4" fillId="60" borderId="82" xfId="0" applyFont="1" applyFill="1" applyBorder="1" applyAlignment="1" applyProtection="1">
      <alignment vertical="top" textRotation="255" shrinkToFit="1"/>
      <protection/>
    </xf>
    <xf numFmtId="0" fontId="7" fillId="3" borderId="53" xfId="0" applyFont="1" applyFill="1" applyBorder="1" applyAlignment="1" applyProtection="1">
      <alignment horizontal="center" vertical="center" shrinkToFit="1"/>
      <protection locked="0"/>
    </xf>
    <xf numFmtId="0" fontId="7" fillId="3" borderId="79" xfId="0" applyFont="1" applyFill="1" applyBorder="1" applyAlignment="1" applyProtection="1">
      <alignment horizontal="center" vertical="center" shrinkToFit="1"/>
      <protection locked="0"/>
    </xf>
    <xf numFmtId="0" fontId="7" fillId="3" borderId="57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 quotePrefix="1">
      <alignment horizontal="center" vertical="center" shrinkToFit="1"/>
      <protection locked="0"/>
    </xf>
    <xf numFmtId="0" fontId="7" fillId="0" borderId="53" xfId="0" applyFont="1" applyFill="1" applyBorder="1" applyAlignment="1" applyProtection="1" quotePrefix="1">
      <alignment horizontal="right" vertical="center" shrinkToFit="1"/>
      <protection locked="0"/>
    </xf>
    <xf numFmtId="0" fontId="7" fillId="0" borderId="57" xfId="0" applyFont="1" applyFill="1" applyBorder="1" applyAlignment="1" applyProtection="1" quotePrefix="1">
      <alignment horizontal="right" vertical="center" shrinkToFit="1"/>
      <protection locked="0"/>
    </xf>
    <xf numFmtId="0" fontId="7" fillId="0" borderId="53" xfId="0" applyFont="1" applyFill="1" applyBorder="1" applyAlignment="1" applyProtection="1" quotePrefix="1">
      <alignment horizontal="center" vertical="center" shrinkToFit="1"/>
      <protection locked="0"/>
    </xf>
    <xf numFmtId="0" fontId="7" fillId="0" borderId="57" xfId="0" applyFont="1" applyFill="1" applyBorder="1" applyAlignment="1" applyProtection="1" quotePrefix="1">
      <alignment horizontal="center" vertical="center" shrinkToFit="1"/>
      <protection locked="0"/>
    </xf>
    <xf numFmtId="0" fontId="7" fillId="0" borderId="63" xfId="0" applyFont="1" applyFill="1" applyBorder="1" applyAlignment="1" applyProtection="1" quotePrefix="1">
      <alignment horizontal="center" vertical="center" shrinkToFit="1"/>
      <protection locked="0"/>
    </xf>
    <xf numFmtId="0" fontId="7" fillId="0" borderId="79" xfId="0" applyFont="1" applyFill="1" applyBorder="1" applyAlignment="1" applyProtection="1" quotePrefix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7" fillId="3" borderId="53" xfId="0" applyFont="1" applyFill="1" applyBorder="1" applyAlignment="1" applyProtection="1" quotePrefix="1">
      <alignment horizontal="left" vertical="center" shrinkToFit="1"/>
      <protection locked="0"/>
    </xf>
    <xf numFmtId="0" fontId="7" fillId="3" borderId="63" xfId="0" applyFont="1" applyFill="1" applyBorder="1" applyAlignment="1" applyProtection="1" quotePrefix="1">
      <alignment horizontal="left" vertical="center" shrinkToFit="1"/>
      <protection locked="0"/>
    </xf>
    <xf numFmtId="0" fontId="7" fillId="3" borderId="57" xfId="0" applyFont="1" applyFill="1" applyBorder="1" applyAlignment="1" applyProtection="1" quotePrefix="1">
      <alignment horizontal="left" vertical="center" shrinkToFit="1"/>
      <protection locked="0"/>
    </xf>
    <xf numFmtId="0" fontId="7" fillId="3" borderId="53" xfId="0" applyFont="1" applyFill="1" applyBorder="1" applyAlignment="1" applyProtection="1" quotePrefix="1">
      <alignment horizontal="center" vertical="center" shrinkToFit="1"/>
      <protection locked="0"/>
    </xf>
    <xf numFmtId="0" fontId="7" fillId="3" borderId="57" xfId="0" applyFont="1" applyFill="1" applyBorder="1" applyAlignment="1" applyProtection="1" quotePrefix="1">
      <alignment horizontal="center" vertical="center" shrinkToFit="1"/>
      <protection locked="0"/>
    </xf>
    <xf numFmtId="0" fontId="7" fillId="3" borderId="56" xfId="0" applyNumberFormat="1" applyFont="1" applyFill="1" applyBorder="1" applyAlignment="1" applyProtection="1">
      <alignment horizontal="left" vertical="center"/>
      <protection locked="0"/>
    </xf>
    <xf numFmtId="0" fontId="7" fillId="3" borderId="63" xfId="0" applyNumberFormat="1" applyFont="1" applyFill="1" applyBorder="1" applyAlignment="1" applyProtection="1">
      <alignment horizontal="left" vertical="center"/>
      <protection locked="0"/>
    </xf>
    <xf numFmtId="0" fontId="7" fillId="3" borderId="63" xfId="0" applyFont="1" applyFill="1" applyBorder="1" applyAlignment="1" applyProtection="1">
      <alignment horizontal="center" vertical="center" shrinkToFit="1"/>
      <protection locked="0"/>
    </xf>
    <xf numFmtId="0" fontId="6" fillId="3" borderId="48" xfId="0" applyFont="1" applyFill="1" applyBorder="1" applyAlignment="1" applyProtection="1">
      <alignment horizontal="center" vertical="center" shrinkToFit="1"/>
      <protection locked="0"/>
    </xf>
    <xf numFmtId="0" fontId="7" fillId="3" borderId="53" xfId="0" applyFont="1" applyFill="1" applyBorder="1" applyAlignment="1" applyProtection="1" quotePrefix="1">
      <alignment horizontal="right" vertical="center" shrinkToFit="1"/>
      <protection locked="0"/>
    </xf>
    <xf numFmtId="0" fontId="7" fillId="3" borderId="57" xfId="0" applyFont="1" applyFill="1" applyBorder="1" applyAlignment="1" applyProtection="1" quotePrefix="1">
      <alignment horizontal="right" vertical="center" shrinkToFit="1"/>
      <protection locked="0"/>
    </xf>
    <xf numFmtId="0" fontId="7" fillId="3" borderId="79" xfId="0" applyFont="1" applyFill="1" applyBorder="1" applyAlignment="1" applyProtection="1" quotePrefix="1">
      <alignment horizontal="center" vertical="center" shrinkToFit="1"/>
      <protection locked="0"/>
    </xf>
    <xf numFmtId="0" fontId="7" fillId="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" borderId="81" xfId="0" applyFont="1" applyFill="1" applyBorder="1" applyAlignment="1" applyProtection="1">
      <alignment vertical="top" textRotation="255" shrinkToFit="1"/>
      <protection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7" fillId="0" borderId="53" xfId="0" applyFont="1" applyFill="1" applyBorder="1" applyAlignment="1" applyProtection="1" quotePrefix="1">
      <alignment horizontal="left" vertical="center" shrinkToFit="1"/>
      <protection locked="0"/>
    </xf>
    <xf numFmtId="0" fontId="7" fillId="0" borderId="63" xfId="0" applyFont="1" applyFill="1" applyBorder="1" applyAlignment="1" applyProtection="1" quotePrefix="1">
      <alignment horizontal="left" vertical="center" shrinkToFit="1"/>
      <protection locked="0"/>
    </xf>
    <xf numFmtId="0" fontId="7" fillId="0" borderId="57" xfId="0" applyFont="1" applyFill="1" applyBorder="1" applyAlignment="1" applyProtection="1" quotePrefix="1">
      <alignment horizontal="left" vertical="center" shrinkToFit="1"/>
      <protection locked="0"/>
    </xf>
    <xf numFmtId="0" fontId="4" fillId="3" borderId="82" xfId="0" applyFont="1" applyFill="1" applyBorder="1" applyAlignment="1" applyProtection="1">
      <alignment vertical="top" textRotation="255" shrinkToFit="1"/>
      <protection/>
    </xf>
    <xf numFmtId="0" fontId="2" fillId="3" borderId="83" xfId="0" applyFont="1" applyFill="1" applyBorder="1" applyAlignment="1" applyProtection="1">
      <alignment horizontal="center" vertical="center" shrinkToFit="1"/>
      <protection/>
    </xf>
    <xf numFmtId="0" fontId="2" fillId="3" borderId="75" xfId="0" applyFont="1" applyFill="1" applyBorder="1" applyAlignment="1" applyProtection="1">
      <alignment vertical="top" textRotation="255" shrinkToFit="1"/>
      <protection/>
    </xf>
    <xf numFmtId="0" fontId="2" fillId="3" borderId="76" xfId="0" applyFont="1" applyFill="1" applyBorder="1" applyAlignment="1" applyProtection="1">
      <alignment vertical="top" textRotation="255" shrinkToFit="1"/>
      <protection/>
    </xf>
    <xf numFmtId="0" fontId="7" fillId="0" borderId="56" xfId="0" applyNumberFormat="1" applyFont="1" applyFill="1" applyBorder="1" applyAlignment="1" applyProtection="1">
      <alignment horizontal="left" vertical="center"/>
      <protection locked="0"/>
    </xf>
    <xf numFmtId="0" fontId="7" fillId="0" borderId="63" xfId="0" applyNumberFormat="1" applyFont="1" applyFill="1" applyBorder="1" applyAlignment="1" applyProtection="1">
      <alignment horizontal="left" vertical="center"/>
      <protection locked="0"/>
    </xf>
    <xf numFmtId="0" fontId="2" fillId="3" borderId="60" xfId="0" applyFont="1" applyFill="1" applyBorder="1" applyAlignment="1" applyProtection="1">
      <alignment horizontal="center" vertical="center" shrinkToFit="1"/>
      <protection/>
    </xf>
    <xf numFmtId="0" fontId="2" fillId="3" borderId="31" xfId="0" applyFont="1" applyFill="1" applyBorder="1" applyAlignment="1" applyProtection="1">
      <alignment horizontal="center" vertical="center" shrinkToFit="1"/>
      <protection/>
    </xf>
    <xf numFmtId="0" fontId="4" fillId="3" borderId="76" xfId="0" applyFont="1" applyFill="1" applyBorder="1" applyAlignment="1" applyProtection="1">
      <alignment vertical="top" textRotation="255" shrinkToFit="1"/>
      <protection/>
    </xf>
    <xf numFmtId="0" fontId="4" fillId="3" borderId="78" xfId="0" applyFont="1" applyFill="1" applyBorder="1" applyAlignment="1" applyProtection="1">
      <alignment vertical="top" textRotation="255" shrinkToFit="1"/>
      <protection/>
    </xf>
    <xf numFmtId="0" fontId="2" fillId="3" borderId="68" xfId="0" applyFont="1" applyFill="1" applyBorder="1" applyAlignment="1" applyProtection="1">
      <alignment vertical="top" textRotation="255" shrinkToFit="1"/>
      <protection/>
    </xf>
    <xf numFmtId="0" fontId="2" fillId="3" borderId="61" xfId="0" applyFont="1" applyFill="1" applyBorder="1" applyAlignment="1" applyProtection="1">
      <alignment vertical="top" textRotation="255" shrinkToFit="1"/>
      <protection/>
    </xf>
    <xf numFmtId="0" fontId="2" fillId="58" borderId="61" xfId="0" applyFont="1" applyFill="1" applyBorder="1" applyAlignment="1" applyProtection="1">
      <alignment vertical="top" textRotation="255" shrinkToFit="1"/>
      <protection/>
    </xf>
    <xf numFmtId="0" fontId="2" fillId="3" borderId="20" xfId="0" applyFont="1" applyFill="1" applyBorder="1" applyAlignment="1" applyProtection="1">
      <alignment horizontal="center" vertical="center" shrinkToFit="1"/>
      <protection/>
    </xf>
    <xf numFmtId="0" fontId="4" fillId="3" borderId="68" xfId="0" applyFont="1" applyFill="1" applyBorder="1" applyAlignment="1" applyProtection="1">
      <alignment horizontal="center" vertical="top" textRotation="255" shrinkToFit="1"/>
      <protection/>
    </xf>
    <xf numFmtId="0" fontId="2" fillId="3" borderId="47" xfId="0" applyFont="1" applyFill="1" applyBorder="1" applyAlignment="1" applyProtection="1">
      <alignment vertical="top" textRotation="255" shrinkToFit="1"/>
      <protection/>
    </xf>
    <xf numFmtId="0" fontId="2" fillId="3" borderId="44" xfId="0" applyFont="1" applyFill="1" applyBorder="1" applyAlignment="1" applyProtection="1">
      <alignment vertical="top" textRotation="255" shrinkToFit="1"/>
      <protection/>
    </xf>
    <xf numFmtId="0" fontId="2" fillId="3" borderId="69" xfId="0" applyFont="1" applyFill="1" applyBorder="1" applyAlignment="1" applyProtection="1">
      <alignment vertical="top" textRotation="255" shrinkToFit="1"/>
      <protection/>
    </xf>
    <xf numFmtId="0" fontId="4" fillId="3" borderId="52" xfId="0" applyFont="1" applyFill="1" applyBorder="1" applyAlignment="1" applyProtection="1">
      <alignment horizontal="center" vertical="center" shrinkToFit="1"/>
      <protection/>
    </xf>
    <xf numFmtId="0" fontId="4" fillId="3" borderId="83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vertical="top" textRotation="255" shrinkToFit="1"/>
      <protection/>
    </xf>
    <xf numFmtId="0" fontId="2" fillId="0" borderId="44" xfId="0" applyFont="1" applyFill="1" applyBorder="1" applyAlignment="1" applyProtection="1">
      <alignment vertical="top" textRotation="255" shrinkToFit="1"/>
      <protection/>
    </xf>
    <xf numFmtId="0" fontId="4" fillId="58" borderId="84" xfId="0" applyFont="1" applyFill="1" applyBorder="1" applyAlignment="1" applyProtection="1">
      <alignment horizontal="center" vertical="top" textRotation="255" shrinkToFit="1"/>
      <protection/>
    </xf>
    <xf numFmtId="0" fontId="4" fillId="58" borderId="48" xfId="0" applyFont="1" applyFill="1" applyBorder="1" applyAlignment="1" applyProtection="1">
      <alignment horizontal="center" vertical="top" textRotation="255" shrinkToFit="1"/>
      <protection/>
    </xf>
    <xf numFmtId="0" fontId="4" fillId="58" borderId="49" xfId="0" applyFont="1" applyFill="1" applyBorder="1" applyAlignment="1" applyProtection="1">
      <alignment horizontal="center" vertical="top" textRotation="255" shrinkToFit="1"/>
      <protection/>
    </xf>
    <xf numFmtId="0" fontId="4" fillId="58" borderId="55" xfId="0" applyFont="1" applyFill="1" applyBorder="1" applyAlignment="1" applyProtection="1">
      <alignment horizontal="center" vertical="top" textRotation="255" shrinkToFit="1"/>
      <protection/>
    </xf>
    <xf numFmtId="0" fontId="4" fillId="0" borderId="44" xfId="0" applyFont="1" applyFill="1" applyBorder="1" applyAlignment="1" applyProtection="1">
      <alignment vertical="top" textRotation="255" shrinkToFit="1"/>
      <protection/>
    </xf>
    <xf numFmtId="0" fontId="4" fillId="0" borderId="69" xfId="0" applyFont="1" applyFill="1" applyBorder="1" applyAlignment="1" applyProtection="1">
      <alignment vertical="top" textRotation="255" shrinkToFit="1"/>
      <protection/>
    </xf>
    <xf numFmtId="0" fontId="4" fillId="58" borderId="61" xfId="0" applyFont="1" applyFill="1" applyBorder="1" applyAlignment="1" applyProtection="1">
      <alignment vertical="top" textRotation="255" shrinkToFit="1"/>
      <protection/>
    </xf>
    <xf numFmtId="0" fontId="4" fillId="58" borderId="67" xfId="0" applyFont="1" applyFill="1" applyBorder="1" applyAlignment="1" applyProtection="1">
      <alignment vertical="top" textRotation="255" shrinkToFit="1"/>
      <protection/>
    </xf>
    <xf numFmtId="0" fontId="4" fillId="0" borderId="80" xfId="0" applyFont="1" applyFill="1" applyBorder="1" applyAlignment="1" applyProtection="1">
      <alignment vertical="top" textRotation="255" shrinkToFit="1"/>
      <protection/>
    </xf>
    <xf numFmtId="0" fontId="4" fillId="0" borderId="81" xfId="0" applyFont="1" applyFill="1" applyBorder="1" applyAlignment="1" applyProtection="1">
      <alignment vertical="top" textRotation="255" shrinkToFit="1"/>
      <protection/>
    </xf>
    <xf numFmtId="0" fontId="4" fillId="0" borderId="82" xfId="0" applyFont="1" applyFill="1" applyBorder="1" applyAlignment="1" applyProtection="1">
      <alignment vertical="top" textRotation="255" shrinkToFit="1"/>
      <protection/>
    </xf>
    <xf numFmtId="0" fontId="4" fillId="58" borderId="44" xfId="0" applyFont="1" applyFill="1" applyBorder="1" applyAlignment="1" applyProtection="1">
      <alignment vertical="top" textRotation="255" shrinkToFit="1"/>
      <protection/>
    </xf>
    <xf numFmtId="0" fontId="4" fillId="58" borderId="69" xfId="0" applyFont="1" applyFill="1" applyBorder="1" applyAlignment="1" applyProtection="1">
      <alignment vertical="top" textRotation="255" shrinkToFit="1"/>
      <protection/>
    </xf>
    <xf numFmtId="0" fontId="4" fillId="58" borderId="72" xfId="0" applyFont="1" applyFill="1" applyBorder="1" applyAlignment="1" applyProtection="1">
      <alignment vertical="top" textRotation="255" shrinkToFit="1"/>
      <protection/>
    </xf>
    <xf numFmtId="0" fontId="4" fillId="58" borderId="73" xfId="0" applyFont="1" applyFill="1" applyBorder="1" applyAlignment="1" applyProtection="1">
      <alignment vertical="top" textRotation="255" shrinkToFit="1"/>
      <protection/>
    </xf>
    <xf numFmtId="0" fontId="2" fillId="58" borderId="44" xfId="0" applyFont="1" applyFill="1" applyBorder="1" applyAlignment="1" applyProtection="1">
      <alignment vertical="top" textRotation="255" shrinkToFit="1"/>
      <protection/>
    </xf>
    <xf numFmtId="0" fontId="2" fillId="58" borderId="83" xfId="0" applyFont="1" applyFill="1" applyBorder="1" applyAlignment="1" applyProtection="1">
      <alignment horizontal="center" vertical="center" shrinkToFit="1"/>
      <protection/>
    </xf>
    <xf numFmtId="0" fontId="2" fillId="58" borderId="20" xfId="0" applyFont="1" applyFill="1" applyBorder="1" applyAlignment="1" applyProtection="1">
      <alignment horizontal="center" vertical="center" shrinkToFit="1"/>
      <protection/>
    </xf>
    <xf numFmtId="0" fontId="0" fillId="59" borderId="37" xfId="0" applyFont="1" applyFill="1" applyBorder="1" applyAlignment="1" applyProtection="1">
      <alignment/>
      <protection locked="0"/>
    </xf>
    <xf numFmtId="0" fontId="4" fillId="3" borderId="21" xfId="0" applyFont="1" applyFill="1" applyBorder="1" applyAlignment="1" applyProtection="1">
      <alignment horizontal="center" vertical="center"/>
      <protection/>
    </xf>
    <xf numFmtId="0" fontId="4" fillId="59" borderId="22" xfId="0" applyFont="1" applyFill="1" applyBorder="1" applyAlignment="1" applyProtection="1">
      <alignment horizontal="center" vertical="center"/>
      <protection/>
    </xf>
    <xf numFmtId="0" fontId="4" fillId="57" borderId="52" xfId="0" applyFont="1" applyFill="1" applyBorder="1" applyAlignment="1" applyProtection="1">
      <alignment vertical="center" shrinkToFit="1"/>
      <protection locked="0"/>
    </xf>
    <xf numFmtId="0" fontId="4" fillId="57" borderId="29" xfId="0" applyFont="1" applyFill="1" applyBorder="1" applyAlignment="1" applyProtection="1">
      <alignment vertical="center" shrinkToFit="1"/>
      <protection locked="0"/>
    </xf>
    <xf numFmtId="0" fontId="4" fillId="3" borderId="20" xfId="0" applyFont="1" applyFill="1" applyBorder="1" applyAlignment="1" applyProtection="1">
      <alignment horizontal="center" vertical="center" shrinkToFit="1"/>
      <protection/>
    </xf>
    <xf numFmtId="0" fontId="4" fillId="57" borderId="20" xfId="0" applyFont="1" applyFill="1" applyBorder="1" applyAlignment="1" applyProtection="1">
      <alignment horizontal="left" vertical="center" shrinkToFit="1"/>
      <protection locked="0"/>
    </xf>
    <xf numFmtId="0" fontId="4" fillId="57" borderId="20" xfId="0" applyFont="1" applyFill="1" applyBorder="1" applyAlignment="1" applyProtection="1" quotePrefix="1">
      <alignment horizontal="left" vertical="center" shrinkToFit="1"/>
      <protection locked="0"/>
    </xf>
    <xf numFmtId="0" fontId="4" fillId="57" borderId="42" xfId="0" applyFont="1" applyFill="1" applyBorder="1" applyAlignment="1" applyProtection="1" quotePrefix="1">
      <alignment horizontal="left" vertical="center" shrinkToFit="1"/>
      <protection locked="0"/>
    </xf>
    <xf numFmtId="0" fontId="4" fillId="3" borderId="43" xfId="0" applyFont="1" applyFill="1" applyBorder="1" applyAlignment="1" applyProtection="1">
      <alignment horizontal="center" vertical="center" shrinkToFit="1"/>
      <protection/>
    </xf>
    <xf numFmtId="0" fontId="4" fillId="3" borderId="74" xfId="0" applyFont="1" applyFill="1" applyBorder="1" applyAlignment="1" applyProtection="1">
      <alignment vertical="top" textRotation="255" shrinkToFit="1"/>
      <protection/>
    </xf>
    <xf numFmtId="0" fontId="4" fillId="3" borderId="27" xfId="0" applyFont="1" applyFill="1" applyBorder="1" applyAlignment="1" applyProtection="1">
      <alignment vertical="top" textRotation="255" shrinkToFit="1"/>
      <protection/>
    </xf>
    <xf numFmtId="0" fontId="4" fillId="3" borderId="39" xfId="0" applyFont="1" applyFill="1" applyBorder="1" applyAlignment="1" applyProtection="1">
      <alignment vertical="top" textRotation="255" shrinkToFit="1"/>
      <protection/>
    </xf>
    <xf numFmtId="0" fontId="4" fillId="3" borderId="24" xfId="0" applyFont="1" applyFill="1" applyBorder="1" applyAlignment="1" applyProtection="1">
      <alignment vertical="top" textRotation="255" shrinkToFit="1"/>
      <protection/>
    </xf>
    <xf numFmtId="0" fontId="4" fillId="3" borderId="36" xfId="0" applyFont="1" applyFill="1" applyBorder="1" applyAlignment="1" applyProtection="1">
      <alignment vertical="top" textRotation="255" shrinkToFit="1"/>
      <protection/>
    </xf>
    <xf numFmtId="0" fontId="4" fillId="3" borderId="80" xfId="0" applyFont="1" applyFill="1" applyBorder="1" applyAlignment="1" applyProtection="1">
      <alignment horizontal="center" vertical="top" textRotation="255" shrinkToFit="1"/>
      <protection/>
    </xf>
    <xf numFmtId="0" fontId="4" fillId="59" borderId="81" xfId="0" applyFont="1" applyFill="1" applyBorder="1" applyAlignment="1" applyProtection="1">
      <alignment horizontal="center" vertical="top" textRotation="255" shrinkToFit="1"/>
      <protection/>
    </xf>
    <xf numFmtId="0" fontId="4" fillId="3" borderId="75" xfId="0" applyFont="1" applyFill="1" applyBorder="1" applyAlignment="1" applyProtection="1">
      <alignment vertical="top" textRotation="255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3" borderId="31" xfId="0" applyFont="1" applyFill="1" applyBorder="1" applyAlignment="1" applyProtection="1">
      <alignment vertical="top" textRotation="255" shrinkToFit="1"/>
      <protection/>
    </xf>
    <xf numFmtId="0" fontId="4" fillId="3" borderId="0" xfId="0" applyFont="1" applyFill="1" applyBorder="1" applyAlignment="1" applyProtection="1">
      <alignment vertical="top" textRotation="255" shrinkToFit="1"/>
      <protection/>
    </xf>
    <xf numFmtId="0" fontId="4" fillId="3" borderId="37" xfId="0" applyFont="1" applyFill="1" applyBorder="1" applyAlignment="1" applyProtection="1">
      <alignment vertical="top" textRotation="255" shrinkToFit="1"/>
      <protection/>
    </xf>
    <xf numFmtId="0" fontId="4" fillId="3" borderId="85" xfId="0" applyFont="1" applyFill="1" applyBorder="1" applyAlignment="1" applyProtection="1">
      <alignment horizontal="center" vertical="top" textRotation="255" shrinkToFit="1"/>
      <protection/>
    </xf>
    <xf numFmtId="0" fontId="4" fillId="3" borderId="62" xfId="0" applyFont="1" applyFill="1" applyBorder="1" applyAlignment="1" applyProtection="1">
      <alignment horizontal="center" vertical="top" textRotation="255" shrinkToFit="1"/>
      <protection/>
    </xf>
    <xf numFmtId="0" fontId="4" fillId="3" borderId="71" xfId="0" applyFont="1" applyFill="1" applyBorder="1" applyAlignment="1" applyProtection="1">
      <alignment horizontal="center" vertical="top" textRotation="255" shrinkToFit="1"/>
      <protection/>
    </xf>
    <xf numFmtId="0" fontId="4" fillId="3" borderId="21" xfId="0" applyFont="1" applyFill="1" applyBorder="1" applyAlignment="1" applyProtection="1">
      <alignment horizontal="center" vertical="top" textRotation="255" shrinkToFit="1"/>
      <protection/>
    </xf>
    <xf numFmtId="0" fontId="4" fillId="3" borderId="23" xfId="0" applyFont="1" applyFill="1" applyBorder="1" applyAlignment="1" applyProtection="1">
      <alignment horizontal="center" vertical="top" textRotation="255" shrinkToFit="1"/>
      <protection/>
    </xf>
    <xf numFmtId="0" fontId="4" fillId="3" borderId="22" xfId="0" applyFont="1" applyFill="1" applyBorder="1" applyAlignment="1" applyProtection="1">
      <alignment horizontal="center" vertical="top" textRotation="255" shrinkToFit="1"/>
      <protection/>
    </xf>
    <xf numFmtId="0" fontId="2" fillId="3" borderId="61" xfId="0" applyFont="1" applyFill="1" applyBorder="1" applyAlignment="1" applyProtection="1">
      <alignment horizontal="center" vertical="top" textRotation="255" shrinkToFit="1"/>
      <protection/>
    </xf>
    <xf numFmtId="0" fontId="2" fillId="3" borderId="67" xfId="0" applyFont="1" applyFill="1" applyBorder="1" applyAlignment="1" applyProtection="1">
      <alignment horizontal="center" vertical="top" textRotation="255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4" fillId="57" borderId="86" xfId="0" applyFont="1" applyFill="1" applyBorder="1" applyAlignment="1" applyProtection="1">
      <alignment horizontal="center" vertical="center"/>
      <protection locked="0"/>
    </xf>
    <xf numFmtId="0" fontId="4" fillId="57" borderId="35" xfId="0" applyFont="1" applyFill="1" applyBorder="1" applyAlignment="1" applyProtection="1">
      <alignment horizontal="center" vertical="center"/>
      <protection locked="0"/>
    </xf>
    <xf numFmtId="0" fontId="4" fillId="57" borderId="35" xfId="0" applyFont="1" applyFill="1" applyBorder="1" applyAlignment="1" applyProtection="1" quotePrefix="1">
      <alignment horizontal="center" vertical="center"/>
      <protection locked="0"/>
    </xf>
    <xf numFmtId="0" fontId="4" fillId="57" borderId="38" xfId="0" applyFont="1" applyFill="1" applyBorder="1" applyAlignment="1" applyProtection="1" quotePrefix="1">
      <alignment horizontal="center" vertical="center"/>
      <protection locked="0"/>
    </xf>
    <xf numFmtId="0" fontId="2" fillId="3" borderId="74" xfId="0" applyFont="1" applyFill="1" applyBorder="1" applyAlignment="1" applyProtection="1">
      <alignment horizontal="center" vertical="center" shrinkToFit="1"/>
      <protection/>
    </xf>
    <xf numFmtId="0" fontId="4" fillId="3" borderId="72" xfId="0" applyFont="1" applyFill="1" applyBorder="1" applyAlignment="1" applyProtection="1">
      <alignment horizontal="center" vertical="center" shrinkToFit="1"/>
      <protection/>
    </xf>
    <xf numFmtId="0" fontId="4" fillId="3" borderId="44" xfId="0" applyFont="1" applyFill="1" applyBorder="1" applyAlignment="1" applyProtection="1">
      <alignment horizontal="center" vertical="center" shrinkToFit="1"/>
      <protection/>
    </xf>
    <xf numFmtId="0" fontId="4" fillId="3" borderId="73" xfId="0" applyFont="1" applyFill="1" applyBorder="1" applyAlignment="1" applyProtection="1">
      <alignment horizontal="center" vertical="center" shrinkToFit="1"/>
      <protection/>
    </xf>
    <xf numFmtId="0" fontId="4" fillId="3" borderId="69" xfId="0" applyFont="1" applyFill="1" applyBorder="1" applyAlignment="1" applyProtection="1">
      <alignment horizontal="center" vertical="center" shrinkToFit="1"/>
      <protection/>
    </xf>
    <xf numFmtId="0" fontId="2" fillId="61" borderId="86" xfId="0" applyFont="1" applyFill="1" applyBorder="1" applyAlignment="1" applyProtection="1">
      <alignment/>
      <protection locked="0"/>
    </xf>
    <xf numFmtId="0" fontId="2" fillId="61" borderId="35" xfId="0" applyFont="1" applyFill="1" applyBorder="1" applyAlignment="1" applyProtection="1">
      <alignment/>
      <protection locked="0"/>
    </xf>
    <xf numFmtId="0" fontId="2" fillId="61" borderId="38" xfId="0" applyFont="1" applyFill="1" applyBorder="1" applyAlignment="1" applyProtection="1">
      <alignment/>
      <protection locked="0"/>
    </xf>
    <xf numFmtId="0" fontId="4" fillId="3" borderId="65" xfId="0" applyFont="1" applyFill="1" applyBorder="1" applyAlignment="1" applyProtection="1">
      <alignment horizontal="center" vertical="center" shrinkToFit="1"/>
      <protection/>
    </xf>
    <xf numFmtId="0" fontId="4" fillId="3" borderId="28" xfId="0" applyFont="1" applyFill="1" applyBorder="1" applyAlignment="1" applyProtection="1">
      <alignment horizontal="center" vertical="center" shrinkToFit="1"/>
      <protection/>
    </xf>
    <xf numFmtId="0" fontId="4" fillId="3" borderId="33" xfId="0" applyFont="1" applyFill="1" applyBorder="1" applyAlignment="1" applyProtection="1">
      <alignment horizontal="center" vertical="center" shrinkToFit="1"/>
      <protection/>
    </xf>
    <xf numFmtId="0" fontId="2" fillId="57" borderId="86" xfId="0" applyFont="1" applyFill="1" applyBorder="1" applyAlignment="1" applyProtection="1">
      <alignment horizontal="left" vertical="center"/>
      <protection locked="0"/>
    </xf>
    <xf numFmtId="0" fontId="2" fillId="57" borderId="35" xfId="0" applyFont="1" applyFill="1" applyBorder="1" applyAlignment="1" applyProtection="1">
      <alignment horizontal="left" vertical="center"/>
      <protection locked="0"/>
    </xf>
    <xf numFmtId="0" fontId="2" fillId="57" borderId="38" xfId="0" applyFont="1" applyFill="1" applyBorder="1" applyAlignment="1" applyProtection="1">
      <alignment horizontal="left" vertical="center"/>
      <protection locked="0"/>
    </xf>
    <xf numFmtId="0" fontId="4" fillId="3" borderId="60" xfId="0" applyFont="1" applyFill="1" applyBorder="1" applyAlignment="1" applyProtection="1">
      <alignment horizontal="center" vertical="top" textRotation="255" shrinkToFit="1"/>
      <protection/>
    </xf>
    <xf numFmtId="0" fontId="4" fillId="59" borderId="87" xfId="0" applyFont="1" applyFill="1" applyBorder="1" applyAlignment="1" applyProtection="1">
      <alignment horizontal="center" vertical="top" textRotation="255" shrinkToFit="1"/>
      <protection/>
    </xf>
    <xf numFmtId="0" fontId="4" fillId="59" borderId="82" xfId="0" applyFont="1" applyFill="1" applyBorder="1" applyAlignment="1" applyProtection="1">
      <alignment horizontal="center" vertical="top" textRotation="255" shrinkToFit="1"/>
      <protection/>
    </xf>
    <xf numFmtId="0" fontId="4" fillId="3" borderId="72" xfId="0" applyFont="1" applyFill="1" applyBorder="1" applyAlignment="1" applyProtection="1">
      <alignment horizontal="center" vertical="top" textRotation="255" shrinkToFit="1"/>
      <protection/>
    </xf>
    <xf numFmtId="0" fontId="4" fillId="3" borderId="73" xfId="0" applyFont="1" applyFill="1" applyBorder="1" applyAlignment="1" applyProtection="1">
      <alignment horizontal="center" vertical="top" textRotation="255" shrinkToFit="1"/>
      <protection/>
    </xf>
    <xf numFmtId="0" fontId="4" fillId="3" borderId="58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2" fillId="57" borderId="52" xfId="0" applyFont="1" applyFill="1" applyBorder="1" applyAlignment="1" applyProtection="1">
      <alignment horizontal="left" vertical="center"/>
      <protection locked="0"/>
    </xf>
    <xf numFmtId="0" fontId="2" fillId="57" borderId="29" xfId="0" applyFont="1" applyFill="1" applyBorder="1" applyAlignment="1" applyProtection="1">
      <alignment horizontal="left" vertical="center"/>
      <protection locked="0"/>
    </xf>
    <xf numFmtId="0" fontId="2" fillId="57" borderId="30" xfId="0" applyFont="1" applyFill="1" applyBorder="1" applyAlignment="1" applyProtection="1">
      <alignment horizontal="left" vertical="center"/>
      <protection locked="0"/>
    </xf>
    <xf numFmtId="0" fontId="4" fillId="3" borderId="31" xfId="0" applyFont="1" applyFill="1" applyBorder="1" applyAlignment="1" applyProtection="1">
      <alignment horizontal="left" vertical="center" shrinkToFit="1"/>
      <protection/>
    </xf>
    <xf numFmtId="0" fontId="4" fillId="3" borderId="47" xfId="0" applyFont="1" applyFill="1" applyBorder="1" applyAlignment="1" applyProtection="1">
      <alignment horizontal="left" vertical="center" shrinkToFit="1"/>
      <protection/>
    </xf>
    <xf numFmtId="0" fontId="4" fillId="3" borderId="0" xfId="0" applyFont="1" applyFill="1" applyBorder="1" applyAlignment="1" applyProtection="1">
      <alignment horizontal="left" vertical="center" shrinkToFit="1"/>
      <protection/>
    </xf>
    <xf numFmtId="0" fontId="2" fillId="3" borderId="0" xfId="0" applyFont="1" applyFill="1" applyBorder="1" applyAlignment="1" applyProtection="1">
      <alignment horizontal="center" vertical="center" shrinkToFit="1"/>
      <protection/>
    </xf>
    <xf numFmtId="0" fontId="2" fillId="3" borderId="52" xfId="0" applyFont="1" applyFill="1" applyBorder="1" applyAlignment="1" applyProtection="1">
      <alignment vertical="center"/>
      <protection/>
    </xf>
    <xf numFmtId="0" fontId="2" fillId="3" borderId="29" xfId="0" applyFont="1" applyFill="1" applyBorder="1" applyAlignment="1" applyProtection="1">
      <alignment vertical="center"/>
      <protection/>
    </xf>
    <xf numFmtId="0" fontId="2" fillId="3" borderId="30" xfId="0" applyFont="1" applyFill="1" applyBorder="1" applyAlignment="1" applyProtection="1">
      <alignment vertical="center"/>
      <protection/>
    </xf>
    <xf numFmtId="0" fontId="2" fillId="57" borderId="60" xfId="0" applyFont="1" applyFill="1" applyBorder="1" applyAlignment="1" applyProtection="1">
      <alignment vertical="center" wrapText="1" shrinkToFit="1"/>
      <protection locked="0"/>
    </xf>
    <xf numFmtId="0" fontId="2" fillId="57" borderId="31" xfId="0" applyFont="1" applyFill="1" applyBorder="1" applyAlignment="1" applyProtection="1">
      <alignment vertical="center" wrapText="1" shrinkToFit="1"/>
      <protection locked="0"/>
    </xf>
    <xf numFmtId="0" fontId="2" fillId="57" borderId="74" xfId="0" applyFont="1" applyFill="1" applyBorder="1" applyAlignment="1" applyProtection="1">
      <alignment vertical="center" wrapText="1" shrinkToFit="1"/>
      <protection locked="0"/>
    </xf>
    <xf numFmtId="0" fontId="2" fillId="57" borderId="65" xfId="0" applyFont="1" applyFill="1" applyBorder="1" applyAlignment="1" applyProtection="1">
      <alignment vertical="center" wrapText="1" shrinkToFit="1"/>
      <protection locked="0"/>
    </xf>
    <xf numFmtId="0" fontId="2" fillId="57" borderId="28" xfId="0" applyFont="1" applyFill="1" applyBorder="1" applyAlignment="1" applyProtection="1">
      <alignment vertical="center" wrapText="1" shrinkToFit="1"/>
      <protection locked="0"/>
    </xf>
    <xf numFmtId="0" fontId="2" fillId="57" borderId="34" xfId="0" applyFont="1" applyFill="1" applyBorder="1" applyAlignment="1" applyProtection="1">
      <alignment vertical="center" wrapText="1" shrinkToFit="1"/>
      <protection locked="0"/>
    </xf>
    <xf numFmtId="49" fontId="4" fillId="57" borderId="52" xfId="0" applyNumberFormat="1" applyFont="1" applyFill="1" applyBorder="1" applyAlignment="1" applyProtection="1">
      <alignment horizontal="left" vertical="center"/>
      <protection locked="0"/>
    </xf>
    <xf numFmtId="49" fontId="4" fillId="57" borderId="29" xfId="0" applyNumberFormat="1" applyFont="1" applyFill="1" applyBorder="1" applyAlignment="1" applyProtection="1">
      <alignment horizontal="left" vertical="center"/>
      <protection locked="0"/>
    </xf>
    <xf numFmtId="0" fontId="4" fillId="57" borderId="86" xfId="0" applyFont="1" applyFill="1" applyBorder="1" applyAlignment="1" applyProtection="1">
      <alignment horizontal="left" vertical="center"/>
      <protection locked="0"/>
    </xf>
    <xf numFmtId="0" fontId="4" fillId="57" borderId="35" xfId="0" applyFont="1" applyFill="1" applyBorder="1" applyAlignment="1" applyProtection="1">
      <alignment horizontal="left" vertical="center"/>
      <protection locked="0"/>
    </xf>
    <xf numFmtId="0" fontId="4" fillId="57" borderId="52" xfId="0" applyFont="1" applyFill="1" applyBorder="1" applyAlignment="1" applyProtection="1" quotePrefix="1">
      <alignment horizontal="center" vertical="center"/>
      <protection locked="0"/>
    </xf>
    <xf numFmtId="0" fontId="4" fillId="57" borderId="29" xfId="0" applyFont="1" applyFill="1" applyBorder="1" applyAlignment="1" applyProtection="1" quotePrefix="1">
      <alignment horizontal="center" vertical="center"/>
      <protection locked="0"/>
    </xf>
    <xf numFmtId="0" fontId="4" fillId="57" borderId="30" xfId="0" applyFont="1" applyFill="1" applyBorder="1" applyAlignment="1" applyProtection="1" quotePrefix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 shrinkToFit="1"/>
      <protection/>
    </xf>
    <xf numFmtId="0" fontId="2" fillId="3" borderId="0" xfId="0" applyFont="1" applyFill="1" applyBorder="1" applyAlignment="1" applyProtection="1">
      <alignment horizontal="left" vertical="center" shrinkToFit="1"/>
      <protection/>
    </xf>
    <xf numFmtId="0" fontId="4" fillId="57" borderId="52" xfId="0" applyFont="1" applyFill="1" applyBorder="1" applyAlignment="1" applyProtection="1">
      <alignment horizontal="center" vertical="center"/>
      <protection locked="0"/>
    </xf>
    <xf numFmtId="0" fontId="4" fillId="57" borderId="29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57" borderId="42" xfId="0" applyFont="1" applyFill="1" applyBorder="1" applyAlignment="1" applyProtection="1">
      <alignment horizontal="left" vertical="center" shrinkToFit="1"/>
      <protection locked="0"/>
    </xf>
    <xf numFmtId="49" fontId="4" fillId="61" borderId="86" xfId="0" applyNumberFormat="1" applyFont="1" applyFill="1" applyBorder="1" applyAlignment="1" applyProtection="1">
      <alignment horizontal="left" vertical="center"/>
      <protection locked="0"/>
    </xf>
    <xf numFmtId="49" fontId="4" fillId="61" borderId="35" xfId="0" applyNumberFormat="1" applyFont="1" applyFill="1" applyBorder="1" applyAlignment="1" applyProtection="1">
      <alignment horizontal="left" vertical="center"/>
      <protection locked="0"/>
    </xf>
    <xf numFmtId="49" fontId="4" fillId="61" borderId="38" xfId="0" applyNumberFormat="1" applyFont="1" applyFill="1" applyBorder="1" applyAlignment="1" applyProtection="1">
      <alignment horizontal="left" vertical="center"/>
      <protection locked="0"/>
    </xf>
    <xf numFmtId="0" fontId="2" fillId="58" borderId="52" xfId="0" applyFont="1" applyFill="1" applyBorder="1" applyAlignment="1" applyProtection="1">
      <alignment horizontal="center" vertical="center" shrinkToFit="1"/>
      <protection/>
    </xf>
    <xf numFmtId="0" fontId="2" fillId="58" borderId="29" xfId="0" applyFont="1" applyFill="1" applyBorder="1" applyAlignment="1" applyProtection="1">
      <alignment horizontal="center" vertical="center" shrinkToFit="1"/>
      <protection/>
    </xf>
    <xf numFmtId="0" fontId="2" fillId="58" borderId="68" xfId="0" applyFont="1" applyFill="1" applyBorder="1" applyAlignment="1" applyProtection="1">
      <alignment vertical="top" textRotation="255" shrinkToFit="1"/>
      <protection/>
    </xf>
    <xf numFmtId="0" fontId="2" fillId="58" borderId="60" xfId="0" applyFont="1" applyFill="1" applyBorder="1" applyAlignment="1" applyProtection="1">
      <alignment vertical="top" textRotation="255" shrinkToFit="1"/>
      <protection/>
    </xf>
    <xf numFmtId="0" fontId="2" fillId="58" borderId="72" xfId="0" applyFont="1" applyFill="1" applyBorder="1" applyAlignment="1" applyProtection="1">
      <alignment vertical="top" textRotation="255" shrinkToFit="1"/>
      <protection/>
    </xf>
    <xf numFmtId="0" fontId="4" fillId="58" borderId="88" xfId="0" applyFont="1" applyFill="1" applyBorder="1" applyAlignment="1" applyProtection="1">
      <alignment horizontal="center" vertical="top" textRotation="255" shrinkToFit="1"/>
      <protection/>
    </xf>
    <xf numFmtId="0" fontId="4" fillId="58" borderId="57" xfId="0" applyFont="1" applyFill="1" applyBorder="1" applyAlignment="1" applyProtection="1">
      <alignment horizontal="center" vertical="top" textRotation="255" shrinkToFit="1"/>
      <protection/>
    </xf>
  </cellXfs>
  <cellStyles count="282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2 4" xfId="19"/>
    <cellStyle name="20% - アクセント 1 2_PackShinsei" xfId="20"/>
    <cellStyle name="20% - アクセント 1 3" xfId="21"/>
    <cellStyle name="20% - アクセント 1 4" xfId="22"/>
    <cellStyle name="20% - アクセント 1 5" xfId="23"/>
    <cellStyle name="20% - アクセント 2" xfId="24"/>
    <cellStyle name="20% - アクセント 2 2" xfId="25"/>
    <cellStyle name="20% - アクセント 2 2 2" xfId="26"/>
    <cellStyle name="20% - アクセント 2 2 3" xfId="27"/>
    <cellStyle name="20% - アクセント 2 2 4" xfId="28"/>
    <cellStyle name="20% - アクセント 2 2_DATA" xfId="29"/>
    <cellStyle name="20% - アクセント 2 3" xfId="30"/>
    <cellStyle name="20% - アクセント 2 4" xfId="31"/>
    <cellStyle name="20% - アクセント 2 5" xfId="32"/>
    <cellStyle name="20% - アクセント 3" xfId="33"/>
    <cellStyle name="20% - アクセント 3 2" xfId="34"/>
    <cellStyle name="20% - アクセント 3 2 2" xfId="35"/>
    <cellStyle name="20% - アクセント 3 2 3" xfId="36"/>
    <cellStyle name="20% - アクセント 3 2 4" xfId="37"/>
    <cellStyle name="20% - アクセント 3 2_DATA" xfId="38"/>
    <cellStyle name="20% - アクセント 3 3" xfId="39"/>
    <cellStyle name="20% - アクセント 3 4" xfId="40"/>
    <cellStyle name="20% - アクセント 3 5" xfId="41"/>
    <cellStyle name="20% - アクセント 4" xfId="42"/>
    <cellStyle name="20% - アクセント 4 2" xfId="43"/>
    <cellStyle name="20% - アクセント 4 2 2" xfId="44"/>
    <cellStyle name="20% - アクセント 4 2 3" xfId="45"/>
    <cellStyle name="20% - アクセント 4 2 4" xfId="46"/>
    <cellStyle name="20% - アクセント 4 2_DATA" xfId="47"/>
    <cellStyle name="20% - アクセント 4 3" xfId="48"/>
    <cellStyle name="20% - アクセント 4 4" xfId="49"/>
    <cellStyle name="20% - アクセント 4 5" xfId="50"/>
    <cellStyle name="20% - アクセント 5" xfId="51"/>
    <cellStyle name="20% - アクセント 5 2" xfId="52"/>
    <cellStyle name="20% - アクセント 5 2 2" xfId="53"/>
    <cellStyle name="20% - アクセント 5 2 3" xfId="54"/>
    <cellStyle name="20% - アクセント 5 2 4" xfId="55"/>
    <cellStyle name="20% - アクセント 5 2_DATA" xfId="56"/>
    <cellStyle name="20% - アクセント 5 3" xfId="57"/>
    <cellStyle name="20% - アクセント 5 4" xfId="58"/>
    <cellStyle name="20% - アクセント 5 5" xfId="59"/>
    <cellStyle name="20% - アクセント 6" xfId="60"/>
    <cellStyle name="20% - アクセント 6 2" xfId="61"/>
    <cellStyle name="20% - アクセント 6 2 2" xfId="62"/>
    <cellStyle name="20% - アクセント 6 2 3" xfId="63"/>
    <cellStyle name="20% - アクセント 6 2 4" xfId="64"/>
    <cellStyle name="20% - アクセント 6 2_DATA" xfId="65"/>
    <cellStyle name="20% - アクセント 6 3" xfId="66"/>
    <cellStyle name="20% - アクセント 6 4" xfId="67"/>
    <cellStyle name="20% - アクセント 6 5" xfId="68"/>
    <cellStyle name="40% - アクセント 1" xfId="69"/>
    <cellStyle name="40% - アクセント 1 2" xfId="70"/>
    <cellStyle name="40% - アクセント 1 2 2" xfId="71"/>
    <cellStyle name="40% - アクセント 1 2 3" xfId="72"/>
    <cellStyle name="40% - アクセント 1 2 4" xfId="73"/>
    <cellStyle name="40% - アクセント 1 2_DATA" xfId="74"/>
    <cellStyle name="40% - アクセント 1 3" xfId="75"/>
    <cellStyle name="40% - アクセント 1 4" xfId="76"/>
    <cellStyle name="40% - アクセント 1 5" xfId="77"/>
    <cellStyle name="40% - アクセント 2" xfId="78"/>
    <cellStyle name="40% - アクセント 2 2" xfId="79"/>
    <cellStyle name="40% - アクセント 2 2 2" xfId="80"/>
    <cellStyle name="40% - アクセント 2 2 3" xfId="81"/>
    <cellStyle name="40% - アクセント 2 2 4" xfId="82"/>
    <cellStyle name="40% - アクセント 2 2_DATA" xfId="83"/>
    <cellStyle name="40% - アクセント 2 3" xfId="84"/>
    <cellStyle name="40% - アクセント 2 4" xfId="85"/>
    <cellStyle name="40% - アクセント 2 5" xfId="86"/>
    <cellStyle name="40% - アクセント 3" xfId="87"/>
    <cellStyle name="40% - アクセント 3 2" xfId="88"/>
    <cellStyle name="40% - アクセント 3 2 2" xfId="89"/>
    <cellStyle name="40% - アクセント 3 2 3" xfId="90"/>
    <cellStyle name="40% - アクセント 3 2 4" xfId="91"/>
    <cellStyle name="40% - アクセント 3 2_DATA" xfId="92"/>
    <cellStyle name="40% - アクセント 3 3" xfId="93"/>
    <cellStyle name="40% - アクセント 3 4" xfId="94"/>
    <cellStyle name="40% - アクセント 3 5" xfId="95"/>
    <cellStyle name="40% - アクセント 4" xfId="96"/>
    <cellStyle name="40% - アクセント 4 2" xfId="97"/>
    <cellStyle name="40% - アクセント 4 2 2" xfId="98"/>
    <cellStyle name="40% - アクセント 4 2 3" xfId="99"/>
    <cellStyle name="40% - アクセント 4 2 4" xfId="100"/>
    <cellStyle name="40% - アクセント 4 2_DATA" xfId="101"/>
    <cellStyle name="40% - アクセント 4 3" xfId="102"/>
    <cellStyle name="40% - アクセント 4 4" xfId="103"/>
    <cellStyle name="40% - アクセント 4 5" xfId="104"/>
    <cellStyle name="40% - アクセント 5" xfId="105"/>
    <cellStyle name="40% - アクセント 5 2" xfId="106"/>
    <cellStyle name="40% - アクセント 5 2 2" xfId="107"/>
    <cellStyle name="40% - アクセント 5 2 3" xfId="108"/>
    <cellStyle name="40% - アクセント 5 2 4" xfId="109"/>
    <cellStyle name="40% - アクセント 5 2_DATA" xfId="110"/>
    <cellStyle name="40% - アクセント 5 3" xfId="111"/>
    <cellStyle name="40% - アクセント 5 4" xfId="112"/>
    <cellStyle name="40% - アクセント 5 5" xfId="113"/>
    <cellStyle name="40% - アクセント 6" xfId="114"/>
    <cellStyle name="40% - アクセント 6 2" xfId="115"/>
    <cellStyle name="40% - アクセント 6 2 2" xfId="116"/>
    <cellStyle name="40% - アクセント 6 2 3" xfId="117"/>
    <cellStyle name="40% - アクセント 6 2 4" xfId="118"/>
    <cellStyle name="40% - アクセント 6 2_DATA" xfId="119"/>
    <cellStyle name="40% - アクセント 6 3" xfId="120"/>
    <cellStyle name="40% - アクセント 6 4" xfId="121"/>
    <cellStyle name="40% - アクセント 6 5" xfId="122"/>
    <cellStyle name="60% - アクセント 1" xfId="123"/>
    <cellStyle name="60% - アクセント 1 2" xfId="124"/>
    <cellStyle name="60% - アクセント 1 3" xfId="125"/>
    <cellStyle name="60% - アクセント 1 4" xfId="126"/>
    <cellStyle name="60% - アクセント 2" xfId="127"/>
    <cellStyle name="60% - アクセント 2 2" xfId="128"/>
    <cellStyle name="60% - アクセント 2 3" xfId="129"/>
    <cellStyle name="60% - アクセント 2 4" xfId="130"/>
    <cellStyle name="60% - アクセント 3" xfId="131"/>
    <cellStyle name="60% - アクセント 3 2" xfId="132"/>
    <cellStyle name="60% - アクセント 3 3" xfId="133"/>
    <cellStyle name="60% - アクセント 3 4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5" xfId="139"/>
    <cellStyle name="60% - アクセント 5 2" xfId="140"/>
    <cellStyle name="60% - アクセント 5 3" xfId="141"/>
    <cellStyle name="60% - アクセント 5 4" xfId="142"/>
    <cellStyle name="60% - アクセント 6" xfId="143"/>
    <cellStyle name="60% - アクセント 6 2" xfId="144"/>
    <cellStyle name="60% - アクセント 6 3" xfId="145"/>
    <cellStyle name="60% - アクセント 6 4" xfId="146"/>
    <cellStyle name="アクセント 1" xfId="147"/>
    <cellStyle name="アクセント 1 2" xfId="148"/>
    <cellStyle name="アクセント 1 3" xfId="149"/>
    <cellStyle name="アクセント 1 4" xfId="150"/>
    <cellStyle name="アクセント 2" xfId="151"/>
    <cellStyle name="アクセント 2 2" xfId="152"/>
    <cellStyle name="アクセント 2 3" xfId="153"/>
    <cellStyle name="アクセント 2 4" xfId="154"/>
    <cellStyle name="アクセント 3" xfId="155"/>
    <cellStyle name="アクセント 3 2" xfId="156"/>
    <cellStyle name="アクセント 3 3" xfId="157"/>
    <cellStyle name="アクセント 3 4" xfId="158"/>
    <cellStyle name="アクセント 4" xfId="159"/>
    <cellStyle name="アクセント 4 2" xfId="160"/>
    <cellStyle name="アクセント 4 3" xfId="161"/>
    <cellStyle name="アクセント 4 4" xfId="162"/>
    <cellStyle name="アクセント 5" xfId="163"/>
    <cellStyle name="アクセント 5 2" xfId="164"/>
    <cellStyle name="アクセント 5 3" xfId="165"/>
    <cellStyle name="アクセント 5 4" xfId="166"/>
    <cellStyle name="アクセント 6" xfId="167"/>
    <cellStyle name="アクセント 6 2" xfId="168"/>
    <cellStyle name="アクセント 6 3" xfId="169"/>
    <cellStyle name="アクセント 6 4" xfId="170"/>
    <cellStyle name="タイトル" xfId="171"/>
    <cellStyle name="タイトル 2" xfId="172"/>
    <cellStyle name="タイトル 3" xfId="173"/>
    <cellStyle name="タイトル 4" xfId="174"/>
    <cellStyle name="チェック セル" xfId="175"/>
    <cellStyle name="チェック セル 2" xfId="176"/>
    <cellStyle name="チェック セル 3" xfId="177"/>
    <cellStyle name="チェック セル 4" xfId="178"/>
    <cellStyle name="どちらでもない" xfId="179"/>
    <cellStyle name="どちらでもない 2" xfId="180"/>
    <cellStyle name="どちらでもない 3" xfId="181"/>
    <cellStyle name="どちらでもない 4" xfId="182"/>
    <cellStyle name="Percent" xfId="183"/>
    <cellStyle name="パーセント 2" xfId="184"/>
    <cellStyle name="パーセント 2 2" xfId="185"/>
    <cellStyle name="パーセント 2 3" xfId="186"/>
    <cellStyle name="パーセント 2 4" xfId="187"/>
    <cellStyle name="パーセント 2 5" xfId="188"/>
    <cellStyle name="Hyperlink" xfId="189"/>
    <cellStyle name="メモ" xfId="190"/>
    <cellStyle name="メモ 2" xfId="191"/>
    <cellStyle name="メモ 3" xfId="192"/>
    <cellStyle name="メモ 4" xfId="193"/>
    <cellStyle name="リンク セル" xfId="194"/>
    <cellStyle name="リンク セル 2" xfId="195"/>
    <cellStyle name="リンク セル 3" xfId="196"/>
    <cellStyle name="リンク セル 4" xfId="197"/>
    <cellStyle name="悪い" xfId="198"/>
    <cellStyle name="悪い 2" xfId="199"/>
    <cellStyle name="悪い 3" xfId="200"/>
    <cellStyle name="悪い 4" xfId="201"/>
    <cellStyle name="計算" xfId="202"/>
    <cellStyle name="計算 2" xfId="203"/>
    <cellStyle name="計算 3" xfId="204"/>
    <cellStyle name="計算 4" xfId="205"/>
    <cellStyle name="警告文" xfId="206"/>
    <cellStyle name="警告文 2" xfId="207"/>
    <cellStyle name="警告文 3" xfId="208"/>
    <cellStyle name="警告文 4" xfId="209"/>
    <cellStyle name="Comma [0]" xfId="210"/>
    <cellStyle name="Comma" xfId="211"/>
    <cellStyle name="桁区切り 2" xfId="212"/>
    <cellStyle name="見出し 1" xfId="213"/>
    <cellStyle name="見出し 1 2" xfId="214"/>
    <cellStyle name="見出し 1 3" xfId="215"/>
    <cellStyle name="見出し 1 4" xfId="216"/>
    <cellStyle name="見出し 2" xfId="217"/>
    <cellStyle name="見出し 2 2" xfId="218"/>
    <cellStyle name="見出し 2 3" xfId="219"/>
    <cellStyle name="見出し 2 4" xfId="220"/>
    <cellStyle name="見出し 3" xfId="221"/>
    <cellStyle name="見出し 3 2" xfId="222"/>
    <cellStyle name="見出し 3 3" xfId="223"/>
    <cellStyle name="見出し 3 4" xfId="224"/>
    <cellStyle name="見出し 4" xfId="225"/>
    <cellStyle name="見出し 4 2" xfId="226"/>
    <cellStyle name="見出し 4 3" xfId="227"/>
    <cellStyle name="見出し 4 4" xfId="228"/>
    <cellStyle name="集計" xfId="229"/>
    <cellStyle name="集計 2" xfId="230"/>
    <cellStyle name="集計 2 2" xfId="231"/>
    <cellStyle name="集計 2 3" xfId="232"/>
    <cellStyle name="集計 2 4" xfId="233"/>
    <cellStyle name="集計 2_DATA" xfId="234"/>
    <cellStyle name="集計 3" xfId="235"/>
    <cellStyle name="集計 4" xfId="236"/>
    <cellStyle name="集計 5" xfId="237"/>
    <cellStyle name="出力" xfId="238"/>
    <cellStyle name="出力 2" xfId="239"/>
    <cellStyle name="出力 3" xfId="240"/>
    <cellStyle name="出力 4" xfId="241"/>
    <cellStyle name="説明文" xfId="242"/>
    <cellStyle name="説明文 2" xfId="243"/>
    <cellStyle name="説明文 3" xfId="244"/>
    <cellStyle name="説明文 4" xfId="245"/>
    <cellStyle name="Currency [0]" xfId="246"/>
    <cellStyle name="Currency" xfId="247"/>
    <cellStyle name="通貨 2" xfId="248"/>
    <cellStyle name="入力" xfId="249"/>
    <cellStyle name="入力 2" xfId="250"/>
    <cellStyle name="入力 3" xfId="251"/>
    <cellStyle name="入力 4" xfId="252"/>
    <cellStyle name="標準 2" xfId="253"/>
    <cellStyle name="標準 2 2" xfId="254"/>
    <cellStyle name="標準 2 2 2" xfId="255"/>
    <cellStyle name="標準 2 2 3" xfId="256"/>
    <cellStyle name="標準 2 2_PackShinsei" xfId="257"/>
    <cellStyle name="標準 2 3" xfId="258"/>
    <cellStyle name="標準 2 4" xfId="259"/>
    <cellStyle name="標準 2 5" xfId="260"/>
    <cellStyle name="標準 2 5 2" xfId="261"/>
    <cellStyle name="標準 2 5 3" xfId="262"/>
    <cellStyle name="標準 2 5 4" xfId="263"/>
    <cellStyle name="標準 2 5 5" xfId="264"/>
    <cellStyle name="標準 2 5_Book1" xfId="265"/>
    <cellStyle name="標準 2 6" xfId="266"/>
    <cellStyle name="標準 2_Basic_JizenHikiuke" xfId="267"/>
    <cellStyle name="標準 3" xfId="268"/>
    <cellStyle name="標準 3 2" xfId="269"/>
    <cellStyle name="標準 3 3" xfId="270"/>
    <cellStyle name="標準 3 4" xfId="271"/>
    <cellStyle name="標準 3_dINFOMATION" xfId="272"/>
    <cellStyle name="標準 4" xfId="273"/>
    <cellStyle name="標準 4 2" xfId="274"/>
    <cellStyle name="標準 4_dINFOMATION" xfId="275"/>
    <cellStyle name="標準 5" xfId="276"/>
    <cellStyle name="標準 5 2" xfId="277"/>
    <cellStyle name="標準 5 2 2" xfId="278"/>
    <cellStyle name="標準 5 2 3" xfId="279"/>
    <cellStyle name="標準 5 2 4" xfId="280"/>
    <cellStyle name="標準 5 2 5" xfId="281"/>
    <cellStyle name="標準 5 3" xfId="282"/>
    <cellStyle name="標準 5_HikiukeIntermediate" xfId="283"/>
    <cellStyle name="標準 6" xfId="284"/>
    <cellStyle name="標準 6 2" xfId="285"/>
    <cellStyle name="標準 6 3" xfId="286"/>
    <cellStyle name="標準 6 4" xfId="287"/>
    <cellStyle name="標準 7" xfId="288"/>
    <cellStyle name="標準 8" xfId="289"/>
    <cellStyle name="標準 9" xfId="290"/>
    <cellStyle name="Followed Hyperlink" xfId="291"/>
    <cellStyle name="良い" xfId="292"/>
    <cellStyle name="良い 2" xfId="293"/>
    <cellStyle name="良い 3" xfId="294"/>
    <cellStyle name="良い 4" xfId="2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114300</xdr:colOff>
      <xdr:row>0</xdr:row>
      <xdr:rowOff>38100</xdr:rowOff>
    </xdr:from>
    <xdr:to>
      <xdr:col>68</xdr:col>
      <xdr:colOff>114300</xdr:colOff>
      <xdr:row>2</xdr:row>
      <xdr:rowOff>66675</xdr:rowOff>
    </xdr:to>
    <xdr:pic>
      <xdr:nvPicPr>
        <xdr:cNvPr id="1" name="cmbHYOUKA_KI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38100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52</xdr:col>
      <xdr:colOff>152400</xdr:colOff>
      <xdr:row>0</xdr:row>
      <xdr:rowOff>104775</xdr:rowOff>
    </xdr:from>
    <xdr:to>
      <xdr:col>60</xdr:col>
      <xdr:colOff>76200</xdr:colOff>
      <xdr:row>2</xdr:row>
      <xdr:rowOff>104775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104775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G6:G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1" customWidth="1"/>
  </cols>
  <sheetData>
    <row r="6" ht="13.5">
      <c r="G6" s="81" t="s">
        <v>255</v>
      </c>
    </row>
    <row r="8" ht="13.5">
      <c r="G8" s="81" t="s">
        <v>254</v>
      </c>
    </row>
    <row r="14" ht="13.5">
      <c r="G14" s="81" t="s">
        <v>354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121"/>
  <sheetViews>
    <sheetView view="pageBreakPreview" zoomScale="90" zoomScaleNormal="85" zoomScaleSheetLayoutView="90" workbookViewId="0" topLeftCell="A1">
      <selection activeCell="A1" sqref="A1"/>
    </sheetView>
  </sheetViews>
  <sheetFormatPr defaultColWidth="2.625" defaultRowHeight="13.5" customHeight="1"/>
  <cols>
    <col min="1" max="24" width="2.625" style="3" customWidth="1"/>
    <col min="25" max="25" width="2.625" style="3" hidden="1" customWidth="1"/>
    <col min="26" max="26" width="2.625" style="3" customWidth="1"/>
    <col min="27" max="27" width="2.625" style="3" hidden="1" customWidth="1"/>
    <col min="28" max="28" width="2.625" style="3" customWidth="1"/>
    <col min="29" max="29" width="2.625" style="3" hidden="1" customWidth="1"/>
    <col min="30" max="39" width="2.625" style="3" customWidth="1"/>
    <col min="40" max="40" width="2.625" style="3" hidden="1" customWidth="1"/>
    <col min="41" max="49" width="2.625" style="3" customWidth="1"/>
    <col min="50" max="50" width="2.625" style="3" hidden="1" customWidth="1"/>
    <col min="51" max="51" width="2.625" style="3" customWidth="1"/>
    <col min="52" max="52" width="2.625" style="3" hidden="1" customWidth="1"/>
    <col min="53" max="53" width="2.625" style="3" customWidth="1"/>
    <col min="54" max="54" width="2.625" style="3" hidden="1" customWidth="1"/>
    <col min="55" max="75" width="2.625" style="3" customWidth="1"/>
    <col min="76" max="76" width="2.625" style="3" hidden="1" customWidth="1"/>
    <col min="77" max="88" width="2.625" style="3" customWidth="1"/>
    <col min="89" max="89" width="2.625" style="3" hidden="1" customWidth="1"/>
    <col min="90" max="94" width="2.625" style="3" customWidth="1"/>
    <col min="95" max="95" width="2.625" style="3" hidden="1" customWidth="1"/>
    <col min="96" max="100" width="2.625" style="3" customWidth="1"/>
    <col min="101" max="101" width="2.625" style="3" hidden="1" customWidth="1"/>
    <col min="102" max="118" width="2.625" style="3" customWidth="1"/>
    <col min="119" max="119" width="2.625" style="3" hidden="1" customWidth="1"/>
    <col min="120" max="120" width="2.625" style="3" customWidth="1"/>
    <col min="121" max="121" width="2.625" style="3" hidden="1" customWidth="1"/>
    <col min="122" max="126" width="2.625" style="3" customWidth="1"/>
    <col min="127" max="131" width="2.625" style="3" hidden="1" customWidth="1"/>
    <col min="132" max="139" width="2.625" style="3" customWidth="1"/>
    <col min="140" max="143" width="2.625" style="3" hidden="1" customWidth="1"/>
    <col min="144" max="147" width="2.625" style="3" customWidth="1"/>
    <col min="148" max="152" width="2.625" style="3" hidden="1" customWidth="1"/>
    <col min="153" max="160" width="2.625" style="3" customWidth="1"/>
    <col min="161" max="164" width="2.625" style="3" hidden="1" customWidth="1"/>
    <col min="165" max="168" width="2.625" style="3" customWidth="1"/>
    <col min="169" max="169" width="2.625" style="3" hidden="1" customWidth="1"/>
    <col min="170" max="170" width="2.625" style="3" customWidth="1"/>
    <col min="171" max="171" width="2.625" style="3" hidden="1" customWidth="1"/>
    <col min="172" max="175" width="2.625" style="3" customWidth="1"/>
    <col min="176" max="176" width="2.625" style="3" hidden="1" customWidth="1"/>
    <col min="177" max="177" width="2.625" style="3" customWidth="1"/>
    <col min="178" max="178" width="2.625" style="3" hidden="1" customWidth="1"/>
    <col min="179" max="179" width="2.625" style="3" customWidth="1"/>
    <col min="180" max="184" width="2.625" style="115" hidden="1" customWidth="1"/>
    <col min="185" max="231" width="2.625" style="3" customWidth="1"/>
    <col min="232" max="232" width="19.00390625" style="3" hidden="1" customWidth="1"/>
    <col min="233" max="233" width="21.875" style="3" hidden="1" customWidth="1"/>
    <col min="234" max="237" width="4.50390625" style="3" hidden="1" customWidth="1"/>
    <col min="238" max="238" width="2.625" style="3" customWidth="1"/>
    <col min="239" max="239" width="5.50390625" style="3" customWidth="1"/>
    <col min="240" max="241" width="2.625" style="3" customWidth="1"/>
    <col min="242" max="242" width="5.50390625" style="3" customWidth="1"/>
    <col min="243" max="250" width="2.625" style="3" customWidth="1"/>
    <col min="251" max="16384" width="2.625" style="3" customWidth="1"/>
  </cols>
  <sheetData>
    <row r="1" spans="25:237" ht="13.5" customHeight="1">
      <c r="Y1" s="115"/>
      <c r="DW1" s="5"/>
      <c r="DX1" s="5"/>
      <c r="DY1" s="5"/>
      <c r="DZ1" s="5"/>
      <c r="EA1" s="5"/>
      <c r="EB1" s="5"/>
      <c r="EC1" s="5"/>
      <c r="ED1" s="5"/>
      <c r="EE1" s="5"/>
      <c r="EF1" s="4"/>
      <c r="EG1" s="4"/>
      <c r="EH1" s="4"/>
      <c r="EI1" s="4"/>
      <c r="EJ1" s="5"/>
      <c r="EK1" s="5"/>
      <c r="EL1" s="5"/>
      <c r="EM1" s="5"/>
      <c r="EN1" s="4"/>
      <c r="EO1" s="4"/>
      <c r="EP1" s="4"/>
      <c r="EQ1" s="4"/>
      <c r="ER1" s="4"/>
      <c r="ES1" s="5"/>
      <c r="ET1" s="5"/>
      <c r="EU1" s="5"/>
      <c r="EV1" s="5"/>
      <c r="EW1" s="5"/>
      <c r="EX1" s="5"/>
      <c r="EY1" s="5"/>
      <c r="EZ1" s="5"/>
      <c r="FA1" s="4"/>
      <c r="FB1" s="4"/>
      <c r="FC1" s="4"/>
      <c r="FD1" s="4"/>
      <c r="FE1" s="5"/>
      <c r="FF1" s="5"/>
      <c r="FG1" s="5"/>
      <c r="FH1" s="5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X1" s="105"/>
      <c r="FY1" s="105"/>
      <c r="FZ1" s="105"/>
      <c r="GA1" s="105"/>
      <c r="GB1" s="105"/>
      <c r="GX1" s="4"/>
      <c r="GY1" s="4"/>
      <c r="GZ1" s="4"/>
      <c r="HA1" s="107"/>
      <c r="HB1" s="107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X1" s="190"/>
      <c r="HY1" s="190"/>
      <c r="HZ1" s="190"/>
      <c r="IA1" s="190"/>
      <c r="IB1" s="190"/>
      <c r="IC1" s="190"/>
    </row>
    <row r="2" spans="6:220" ht="13.5" customHeight="1">
      <c r="F2" s="239" t="s">
        <v>161</v>
      </c>
      <c r="G2" s="239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DW2" s="5"/>
      <c r="DX2" s="5"/>
      <c r="DY2" s="5"/>
      <c r="DZ2" s="5"/>
      <c r="EA2" s="5"/>
      <c r="EB2" s="5"/>
      <c r="EC2" s="5"/>
      <c r="ED2" s="5"/>
      <c r="EE2" s="5"/>
      <c r="EF2" s="4"/>
      <c r="EG2" s="4"/>
      <c r="EH2" s="4"/>
      <c r="EI2" s="4"/>
      <c r="EJ2" s="5"/>
      <c r="EK2" s="5"/>
      <c r="EL2" s="5"/>
      <c r="EM2" s="5"/>
      <c r="EN2" s="4"/>
      <c r="EO2" s="4"/>
      <c r="EP2" s="4"/>
      <c r="EQ2" s="4"/>
      <c r="ER2" s="4"/>
      <c r="ES2" s="5"/>
      <c r="ET2" s="5"/>
      <c r="EU2" s="5"/>
      <c r="EV2" s="5"/>
      <c r="EW2" s="5"/>
      <c r="EX2" s="5"/>
      <c r="EY2" s="5"/>
      <c r="EZ2" s="5"/>
      <c r="FA2" s="4"/>
      <c r="FB2" s="4"/>
      <c r="FC2" s="4"/>
      <c r="FD2" s="4"/>
      <c r="FE2" s="5"/>
      <c r="FF2" s="5"/>
      <c r="FG2" s="5"/>
      <c r="FH2" s="5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X2" s="105"/>
      <c r="FY2" s="105"/>
      <c r="FZ2" s="105"/>
      <c r="GA2" s="105"/>
      <c r="GB2" s="105"/>
      <c r="GX2" s="4"/>
      <c r="GY2" s="4"/>
      <c r="GZ2" s="4"/>
      <c r="HA2" s="107"/>
      <c r="HB2" s="107"/>
      <c r="HC2" s="105"/>
      <c r="HD2" s="105"/>
      <c r="HE2" s="105"/>
      <c r="HF2" s="105"/>
      <c r="HG2" s="105"/>
      <c r="HH2" s="105"/>
      <c r="HI2" s="105"/>
      <c r="HJ2" s="105"/>
      <c r="HK2" s="105"/>
      <c r="HL2" s="105"/>
    </row>
    <row r="3" spans="6:220" ht="13.5" customHeight="1">
      <c r="F3" s="4"/>
      <c r="G3" s="5"/>
      <c r="H3" s="6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DW3" s="5"/>
      <c r="DX3" s="5"/>
      <c r="DY3" s="5"/>
      <c r="DZ3" s="5"/>
      <c r="EA3" s="5"/>
      <c r="EB3" s="5"/>
      <c r="EC3" s="5"/>
      <c r="ED3" s="5"/>
      <c r="EE3" s="5"/>
      <c r="EF3" s="4"/>
      <c r="EG3" s="4"/>
      <c r="EH3" s="4"/>
      <c r="EI3" s="4"/>
      <c r="EJ3" s="5"/>
      <c r="EK3" s="5"/>
      <c r="EL3" s="5"/>
      <c r="EM3" s="5"/>
      <c r="EN3" s="4"/>
      <c r="EO3" s="4"/>
      <c r="EP3" s="4"/>
      <c r="EQ3" s="4"/>
      <c r="ER3" s="4"/>
      <c r="ES3" s="5"/>
      <c r="ET3" s="5"/>
      <c r="EU3" s="5"/>
      <c r="EV3" s="5"/>
      <c r="EW3" s="5"/>
      <c r="EX3" s="5"/>
      <c r="EY3" s="5"/>
      <c r="EZ3" s="5"/>
      <c r="FA3" s="4"/>
      <c r="FB3" s="4"/>
      <c r="FC3" s="4"/>
      <c r="FD3" s="4"/>
      <c r="FE3" s="5"/>
      <c r="FF3" s="5"/>
      <c r="FG3" s="5"/>
      <c r="FH3" s="5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X3" s="105"/>
      <c r="FY3" s="105"/>
      <c r="FZ3" s="105"/>
      <c r="GA3" s="105"/>
      <c r="GB3" s="105"/>
      <c r="GX3" s="4"/>
      <c r="GY3" s="4"/>
      <c r="GZ3" s="4"/>
      <c r="HA3" s="107"/>
      <c r="HB3" s="107"/>
      <c r="HC3" s="105"/>
      <c r="HD3" s="105"/>
      <c r="HE3" s="105"/>
      <c r="HF3" s="105"/>
      <c r="HG3" s="105"/>
      <c r="HH3" s="105"/>
      <c r="HI3" s="105"/>
      <c r="HJ3" s="105"/>
      <c r="HK3" s="105"/>
      <c r="HL3" s="105"/>
    </row>
    <row r="4" spans="1:208" ht="13.5" customHeight="1">
      <c r="A4" s="7" t="s">
        <v>164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DW4" s="5"/>
      <c r="DX4" s="5"/>
      <c r="DY4" s="5"/>
      <c r="DZ4" s="5"/>
      <c r="EA4" s="5"/>
      <c r="EB4" s="5"/>
      <c r="EC4" s="5"/>
      <c r="ED4" s="5"/>
      <c r="EE4" s="5"/>
      <c r="EF4" s="4"/>
      <c r="EG4" s="4"/>
      <c r="EH4" s="4"/>
      <c r="EI4" s="4"/>
      <c r="EJ4" s="5"/>
      <c r="EK4" s="5"/>
      <c r="EL4" s="5"/>
      <c r="EM4" s="5"/>
      <c r="EN4" s="4"/>
      <c r="EO4" s="4"/>
      <c r="EP4" s="4"/>
      <c r="EQ4" s="4"/>
      <c r="ER4" s="4"/>
      <c r="ES4" s="5"/>
      <c r="ET4" s="5"/>
      <c r="EU4" s="5"/>
      <c r="EV4" s="5"/>
      <c r="EW4" s="5"/>
      <c r="EX4" s="5"/>
      <c r="EY4" s="5"/>
      <c r="EZ4" s="5"/>
      <c r="FA4" s="4"/>
      <c r="FB4" s="4"/>
      <c r="FC4" s="4"/>
      <c r="FD4" s="4"/>
      <c r="FE4" s="5"/>
      <c r="FF4" s="5"/>
      <c r="FG4" s="5"/>
      <c r="FH4" s="5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X4" s="105"/>
      <c r="FY4" s="105"/>
      <c r="FZ4" s="105"/>
      <c r="GA4" s="105"/>
      <c r="GB4" s="105"/>
      <c r="GX4" s="4"/>
      <c r="GY4" s="4"/>
      <c r="GZ4" s="4"/>
    </row>
    <row r="5" spans="1:236" ht="13.5" customHeight="1">
      <c r="A5" s="8"/>
      <c r="B5" s="9"/>
      <c r="C5" s="9"/>
      <c r="D5" s="9"/>
      <c r="E5" s="9"/>
      <c r="F5" s="9"/>
      <c r="G5" s="9"/>
      <c r="H5" s="9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106"/>
      <c r="FY5" s="106"/>
      <c r="FZ5" s="106"/>
      <c r="GA5" s="106"/>
      <c r="GB5" s="106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10"/>
      <c r="GY5" s="4"/>
      <c r="GZ5" s="4"/>
      <c r="HM5" s="152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7"/>
      <c r="HY5" s="107"/>
      <c r="HZ5" s="105"/>
      <c r="IA5" s="105"/>
      <c r="IB5" s="105"/>
    </row>
    <row r="6" spans="1:243" ht="13.5" customHeight="1">
      <c r="A6" s="11"/>
      <c r="B6" s="4"/>
      <c r="C6" s="4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2" t="s">
        <v>88</v>
      </c>
      <c r="AA6" s="13"/>
      <c r="AB6" s="14"/>
      <c r="AC6" s="15"/>
      <c r="AD6" s="15"/>
      <c r="AE6" s="15"/>
      <c r="AF6" s="15"/>
      <c r="AG6" s="15"/>
      <c r="AH6" s="15"/>
      <c r="AI6" s="9"/>
      <c r="AJ6" s="9"/>
      <c r="AK6" s="15"/>
      <c r="AL6" s="15"/>
      <c r="AM6" s="15"/>
      <c r="AN6" s="15"/>
      <c r="AO6" s="16"/>
      <c r="AP6" s="4"/>
      <c r="AQ6" s="375" t="s">
        <v>75</v>
      </c>
      <c r="AR6" s="376"/>
      <c r="AS6" s="13" t="s">
        <v>51</v>
      </c>
      <c r="AT6" s="13"/>
      <c r="AU6" s="13"/>
      <c r="AV6" s="13"/>
      <c r="AW6" s="13"/>
      <c r="AX6" s="13"/>
      <c r="AY6" s="14"/>
      <c r="AZ6" s="14"/>
      <c r="BA6" s="14"/>
      <c r="BB6" s="14"/>
      <c r="BC6" s="13"/>
      <c r="BD6" s="13"/>
      <c r="BE6" s="13"/>
      <c r="BF6" s="13"/>
      <c r="BG6" s="13"/>
      <c r="BH6" s="14"/>
      <c r="BI6" s="16"/>
      <c r="BJ6" s="4"/>
      <c r="BK6" s="4"/>
      <c r="BL6" s="375" t="s">
        <v>76</v>
      </c>
      <c r="BM6" s="376"/>
      <c r="BN6" s="13" t="s">
        <v>72</v>
      </c>
      <c r="BO6" s="13"/>
      <c r="BP6" s="13"/>
      <c r="BQ6" s="13"/>
      <c r="BR6" s="13"/>
      <c r="BS6" s="17"/>
      <c r="BT6" s="18"/>
      <c r="BU6" s="18"/>
      <c r="BV6" s="18"/>
      <c r="BW6" s="18"/>
      <c r="BX6" s="18"/>
      <c r="BY6" s="18"/>
      <c r="BZ6" s="18"/>
      <c r="CA6" s="18"/>
      <c r="CB6" s="18"/>
      <c r="CC6" s="19"/>
      <c r="CD6" s="4"/>
      <c r="CE6" s="4"/>
      <c r="CF6" s="20">
        <v>2</v>
      </c>
      <c r="CG6" s="13" t="s">
        <v>59</v>
      </c>
      <c r="CH6" s="14"/>
      <c r="CI6" s="13"/>
      <c r="CJ6" s="14"/>
      <c r="CK6" s="14"/>
      <c r="CL6" s="14"/>
      <c r="CM6" s="15"/>
      <c r="CN6" s="15"/>
      <c r="CO6" s="15"/>
      <c r="CP6" s="15"/>
      <c r="CQ6" s="15"/>
      <c r="CR6" s="15"/>
      <c r="CS6" s="15"/>
      <c r="CT6" s="15"/>
      <c r="CU6" s="15"/>
      <c r="CV6" s="21"/>
      <c r="CW6" s="15"/>
      <c r="CX6" s="15"/>
      <c r="CY6" s="16"/>
      <c r="CZ6" s="4"/>
      <c r="DA6" s="20">
        <v>4</v>
      </c>
      <c r="DB6" s="13" t="s">
        <v>62</v>
      </c>
      <c r="DC6" s="14"/>
      <c r="DD6" s="14"/>
      <c r="DE6" s="13"/>
      <c r="DF6" s="14"/>
      <c r="DG6" s="15"/>
      <c r="DH6" s="15"/>
      <c r="DI6" s="15"/>
      <c r="DJ6" s="15"/>
      <c r="DK6" s="15"/>
      <c r="DL6" s="9"/>
      <c r="DM6" s="15"/>
      <c r="DN6" s="15"/>
      <c r="DO6" s="15"/>
      <c r="DP6" s="21"/>
      <c r="DQ6" s="15"/>
      <c r="DR6" s="15"/>
      <c r="DS6" s="16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107"/>
      <c r="FY6" s="107"/>
      <c r="FZ6" s="107"/>
      <c r="GA6" s="107"/>
      <c r="GB6" s="107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22"/>
      <c r="GY6" s="4"/>
      <c r="GZ6" s="4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85" t="s">
        <v>253</v>
      </c>
      <c r="HY6" s="186" t="s">
        <v>252</v>
      </c>
      <c r="HZ6" s="187">
        <v>2</v>
      </c>
      <c r="IA6" s="4"/>
      <c r="IB6" s="4"/>
      <c r="II6" s="152"/>
    </row>
    <row r="7" spans="1:243" ht="13.5" customHeight="1">
      <c r="A7" s="11"/>
      <c r="B7" s="4"/>
      <c r="C7" s="4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91" t="s">
        <v>134</v>
      </c>
      <c r="AA7" s="192"/>
      <c r="AB7" s="192"/>
      <c r="AC7" s="192"/>
      <c r="AD7" s="29" t="s">
        <v>44</v>
      </c>
      <c r="AE7" s="29"/>
      <c r="AF7" s="24"/>
      <c r="AG7" s="24"/>
      <c r="AH7" s="25"/>
      <c r="AI7" s="182"/>
      <c r="AJ7" s="182"/>
      <c r="AK7" s="26" t="s">
        <v>133</v>
      </c>
      <c r="AL7" s="197"/>
      <c r="AM7" s="198"/>
      <c r="AN7" s="198"/>
      <c r="AO7" s="199"/>
      <c r="AP7" s="4"/>
      <c r="AQ7" s="88"/>
      <c r="AR7" s="29" t="s">
        <v>4</v>
      </c>
      <c r="AS7" s="66"/>
      <c r="AT7" s="29"/>
      <c r="AU7" s="29"/>
      <c r="AV7" s="29"/>
      <c r="AW7" s="29"/>
      <c r="AX7" s="29"/>
      <c r="AY7" s="30" t="str">
        <f>IF(BA7="","□","■")</f>
        <v>□</v>
      </c>
      <c r="AZ7" s="103"/>
      <c r="BA7" s="377"/>
      <c r="BB7" s="378"/>
      <c r="BC7" s="378"/>
      <c r="BD7" s="378"/>
      <c r="BE7" s="378"/>
      <c r="BF7" s="378"/>
      <c r="BG7" s="378"/>
      <c r="BH7" s="31" t="s">
        <v>53</v>
      </c>
      <c r="BI7" s="32"/>
      <c r="BJ7" s="4"/>
      <c r="BK7" s="4"/>
      <c r="BL7" s="430" t="s">
        <v>52</v>
      </c>
      <c r="BM7" s="431"/>
      <c r="BN7" s="33" t="s">
        <v>6</v>
      </c>
      <c r="BO7" s="33"/>
      <c r="BP7" s="33"/>
      <c r="BQ7" s="435" t="s">
        <v>7</v>
      </c>
      <c r="BR7" s="436"/>
      <c r="BS7" s="30" t="str">
        <f>IF(BT7="","□","■")</f>
        <v>□</v>
      </c>
      <c r="BT7" s="380"/>
      <c r="BU7" s="380"/>
      <c r="BV7" s="380"/>
      <c r="BW7" s="380"/>
      <c r="BX7" s="380"/>
      <c r="BY7" s="380"/>
      <c r="BZ7" s="380"/>
      <c r="CA7" s="380"/>
      <c r="CB7" s="380"/>
      <c r="CC7" s="461"/>
      <c r="CD7" s="4"/>
      <c r="CE7" s="4"/>
      <c r="CF7" s="191" t="s">
        <v>131</v>
      </c>
      <c r="CG7" s="192"/>
      <c r="CH7" s="34"/>
      <c r="CI7" s="29" t="s">
        <v>132</v>
      </c>
      <c r="CJ7" s="29"/>
      <c r="CK7" s="29"/>
      <c r="CL7" s="29"/>
      <c r="CM7" s="29"/>
      <c r="CN7" s="28"/>
      <c r="CO7" s="28"/>
      <c r="CP7" s="28"/>
      <c r="CQ7" s="28"/>
      <c r="CR7" s="28"/>
      <c r="CS7" s="28"/>
      <c r="CT7" s="35"/>
      <c r="CU7" s="34" t="s">
        <v>133</v>
      </c>
      <c r="CV7" s="457"/>
      <c r="CW7" s="458"/>
      <c r="CX7" s="453"/>
      <c r="CY7" s="454"/>
      <c r="CZ7" s="4"/>
      <c r="DA7" s="191" t="s">
        <v>143</v>
      </c>
      <c r="DB7" s="192"/>
      <c r="DC7" s="35" t="s">
        <v>63</v>
      </c>
      <c r="DD7" s="29"/>
      <c r="DE7" s="29"/>
      <c r="DF7" s="29"/>
      <c r="DG7" s="28"/>
      <c r="DH7" s="28"/>
      <c r="DI7" s="28"/>
      <c r="DJ7" s="29"/>
      <c r="DK7" s="29"/>
      <c r="DM7" s="29"/>
      <c r="DN7" s="34" t="s">
        <v>144</v>
      </c>
      <c r="DO7" s="34"/>
      <c r="DP7" s="457"/>
      <c r="DQ7" s="458"/>
      <c r="DR7" s="453"/>
      <c r="DS7" s="45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107"/>
      <c r="FY7" s="107"/>
      <c r="FZ7" s="107"/>
      <c r="GA7" s="107"/>
      <c r="GB7" s="107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22"/>
      <c r="GY7" s="4"/>
      <c r="GZ7" s="4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77" t="s">
        <v>248</v>
      </c>
      <c r="HY7" s="83" t="s">
        <v>250</v>
      </c>
      <c r="HZ7" s="85">
        <v>1</v>
      </c>
      <c r="II7" s="100"/>
    </row>
    <row r="8" spans="1:243" ht="13.5" customHeight="1">
      <c r="A8" s="11"/>
      <c r="B8" s="4"/>
      <c r="C8" s="4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93" t="s">
        <v>45</v>
      </c>
      <c r="AA8" s="194"/>
      <c r="AB8" s="194"/>
      <c r="AC8" s="194"/>
      <c r="AD8" s="31" t="s">
        <v>46</v>
      </c>
      <c r="AE8" s="31"/>
      <c r="AF8" s="24"/>
      <c r="AG8" s="24"/>
      <c r="AH8" s="36"/>
      <c r="AI8" s="183"/>
      <c r="AJ8" s="183"/>
      <c r="AK8" s="37" t="s">
        <v>133</v>
      </c>
      <c r="AL8" s="200"/>
      <c r="AM8" s="201"/>
      <c r="AN8" s="201"/>
      <c r="AO8" s="202"/>
      <c r="AP8" s="4"/>
      <c r="AQ8" s="38"/>
      <c r="AR8" s="39"/>
      <c r="AS8" s="438"/>
      <c r="AT8" s="438"/>
      <c r="AU8" s="438"/>
      <c r="AV8" s="438"/>
      <c r="AW8" s="438"/>
      <c r="AX8" s="96"/>
      <c r="AY8" s="1" t="s">
        <v>225</v>
      </c>
      <c r="AZ8" s="103"/>
      <c r="BA8" s="439" t="s">
        <v>154</v>
      </c>
      <c r="BB8" s="440"/>
      <c r="BC8" s="440"/>
      <c r="BD8" s="440"/>
      <c r="BE8" s="440"/>
      <c r="BF8" s="440"/>
      <c r="BG8" s="440"/>
      <c r="BH8" s="440"/>
      <c r="BI8" s="441"/>
      <c r="BJ8" s="4"/>
      <c r="BK8" s="4"/>
      <c r="BL8" s="40"/>
      <c r="BM8" s="24"/>
      <c r="BN8" s="24"/>
      <c r="BO8" s="24"/>
      <c r="BP8" s="24"/>
      <c r="BQ8" s="24" t="s">
        <v>56</v>
      </c>
      <c r="BR8" s="41"/>
      <c r="BS8" s="432"/>
      <c r="BT8" s="433"/>
      <c r="BU8" s="433"/>
      <c r="BV8" s="433"/>
      <c r="BW8" s="433"/>
      <c r="BX8" s="433"/>
      <c r="BY8" s="433"/>
      <c r="BZ8" s="433"/>
      <c r="CA8" s="433"/>
      <c r="CB8" s="433"/>
      <c r="CC8" s="434"/>
      <c r="CD8" s="4"/>
      <c r="CE8" s="4"/>
      <c r="CF8" s="459" t="s">
        <v>135</v>
      </c>
      <c r="CG8" s="460"/>
      <c r="CH8" s="26"/>
      <c r="CI8" s="24" t="s">
        <v>136</v>
      </c>
      <c r="CJ8" s="24"/>
      <c r="CK8" s="24"/>
      <c r="CL8" s="24"/>
      <c r="CM8" s="24"/>
      <c r="CN8" s="23"/>
      <c r="CO8" s="23"/>
      <c r="CP8" s="23"/>
      <c r="CQ8" s="23"/>
      <c r="CR8" s="24"/>
      <c r="CS8" s="24"/>
      <c r="CT8" s="42"/>
      <c r="CU8" s="26" t="s">
        <v>137</v>
      </c>
      <c r="CV8" s="452"/>
      <c r="CW8" s="453"/>
      <c r="CX8" s="453"/>
      <c r="CY8" s="454"/>
      <c r="CZ8" s="4"/>
      <c r="DA8" s="191" t="s">
        <v>145</v>
      </c>
      <c r="DB8" s="192"/>
      <c r="DC8" s="35" t="s">
        <v>89</v>
      </c>
      <c r="DD8" s="29"/>
      <c r="DE8" s="29"/>
      <c r="DF8" s="29"/>
      <c r="DG8" s="28"/>
      <c r="DH8" s="28"/>
      <c r="DI8" s="28"/>
      <c r="DJ8" s="29"/>
      <c r="DK8" s="29"/>
      <c r="DM8" s="29"/>
      <c r="DN8" s="34" t="s">
        <v>144</v>
      </c>
      <c r="DO8" s="34"/>
      <c r="DP8" s="457"/>
      <c r="DQ8" s="458"/>
      <c r="DR8" s="453"/>
      <c r="DS8" s="45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107"/>
      <c r="FY8" s="107"/>
      <c r="FZ8" s="107"/>
      <c r="GA8" s="107"/>
      <c r="GB8" s="107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22"/>
      <c r="GY8" s="4"/>
      <c r="GZ8" s="4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77" t="s">
        <v>249</v>
      </c>
      <c r="HY8" s="83" t="s">
        <v>250</v>
      </c>
      <c r="HZ8" s="85">
        <v>1</v>
      </c>
      <c r="II8" s="100"/>
    </row>
    <row r="9" spans="1:243" ht="13.5" customHeight="1">
      <c r="A9" s="11"/>
      <c r="B9" s="4"/>
      <c r="C9" s="4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93" t="s">
        <v>47</v>
      </c>
      <c r="AA9" s="194"/>
      <c r="AB9" s="194"/>
      <c r="AC9" s="194"/>
      <c r="AD9" s="31" t="s">
        <v>219</v>
      </c>
      <c r="AE9" s="31"/>
      <c r="AF9" s="31"/>
      <c r="AG9" s="31"/>
      <c r="AH9" s="36"/>
      <c r="AI9" s="183"/>
      <c r="AJ9" s="183"/>
      <c r="AK9" s="37"/>
      <c r="AL9" s="197"/>
      <c r="AM9" s="198"/>
      <c r="AN9" s="198"/>
      <c r="AO9" s="199"/>
      <c r="AP9" s="4"/>
      <c r="AQ9" s="88"/>
      <c r="AR9" s="29" t="s">
        <v>5</v>
      </c>
      <c r="AS9" s="66"/>
      <c r="AT9" s="29"/>
      <c r="AU9" s="29"/>
      <c r="AV9" s="29"/>
      <c r="AW9" s="29"/>
      <c r="AX9" s="149"/>
      <c r="AY9" s="30" t="str">
        <f>IF(BA9="","□","■")</f>
        <v>□</v>
      </c>
      <c r="AZ9" s="103"/>
      <c r="BA9" s="377"/>
      <c r="BB9" s="378"/>
      <c r="BC9" s="378"/>
      <c r="BD9" s="378"/>
      <c r="BE9" s="378"/>
      <c r="BF9" s="378"/>
      <c r="BG9" s="378"/>
      <c r="BH9" s="31" t="s">
        <v>55</v>
      </c>
      <c r="BI9" s="32"/>
      <c r="BJ9" s="4"/>
      <c r="BK9" s="4"/>
      <c r="BL9" s="191" t="s">
        <v>54</v>
      </c>
      <c r="BM9" s="192"/>
      <c r="BN9" s="29" t="s">
        <v>8</v>
      </c>
      <c r="BO9" s="29"/>
      <c r="BP9" s="35"/>
      <c r="BQ9" s="35" t="s">
        <v>57</v>
      </c>
      <c r="BR9" s="35"/>
      <c r="BS9" s="30" t="str">
        <f>IF(BT9="","□","■")</f>
        <v>□</v>
      </c>
      <c r="BT9" s="380"/>
      <c r="BU9" s="381"/>
      <c r="BV9" s="381"/>
      <c r="BW9" s="381"/>
      <c r="BX9" s="381"/>
      <c r="BY9" s="381"/>
      <c r="BZ9" s="381"/>
      <c r="CA9" s="381"/>
      <c r="CB9" s="381"/>
      <c r="CC9" s="382"/>
      <c r="CD9" s="4"/>
      <c r="CE9" s="4"/>
      <c r="CF9" s="43">
        <v>3</v>
      </c>
      <c r="CG9" s="29" t="s">
        <v>60</v>
      </c>
      <c r="CH9" s="28"/>
      <c r="CI9" s="28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44"/>
      <c r="CW9" s="39"/>
      <c r="CX9" s="39"/>
      <c r="CY9" s="45"/>
      <c r="CZ9" s="4"/>
      <c r="DA9" s="38"/>
      <c r="DB9" s="39"/>
      <c r="DC9" s="39" t="s">
        <v>220</v>
      </c>
      <c r="DD9" s="39"/>
      <c r="DE9" s="39"/>
      <c r="DF9" s="39"/>
      <c r="DG9" s="39"/>
      <c r="DH9" s="39"/>
      <c r="DI9" s="1" t="s">
        <v>225</v>
      </c>
      <c r="DJ9" s="439" t="s">
        <v>233</v>
      </c>
      <c r="DK9" s="440"/>
      <c r="DL9" s="440"/>
      <c r="DM9" s="440"/>
      <c r="DN9" s="440"/>
      <c r="DO9" s="440"/>
      <c r="DP9" s="440"/>
      <c r="DQ9" s="440"/>
      <c r="DR9" s="440"/>
      <c r="DS9" s="441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107"/>
      <c r="FY9" s="107"/>
      <c r="FZ9" s="107"/>
      <c r="GA9" s="107"/>
      <c r="GB9" s="107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22"/>
      <c r="GY9" s="4"/>
      <c r="GZ9" s="4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77" t="s">
        <v>226</v>
      </c>
      <c r="HY9" s="83" t="s">
        <v>251</v>
      </c>
      <c r="HZ9" s="85">
        <f>IF(work_tower_N01_3=マスターシート!C4,"○","")</f>
      </c>
      <c r="II9" s="100"/>
    </row>
    <row r="10" spans="1:243" ht="13.5" customHeight="1">
      <c r="A10" s="11"/>
      <c r="B10" s="4"/>
      <c r="C10" s="4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93" t="s">
        <v>49</v>
      </c>
      <c r="AA10" s="194"/>
      <c r="AB10" s="194"/>
      <c r="AC10" s="194"/>
      <c r="AD10" s="31" t="s">
        <v>48</v>
      </c>
      <c r="AE10" s="31"/>
      <c r="AF10" s="24"/>
      <c r="AG10" s="31"/>
      <c r="AH10" s="36"/>
      <c r="AI10" s="183"/>
      <c r="AJ10" s="183"/>
      <c r="AK10" s="37" t="s">
        <v>138</v>
      </c>
      <c r="AL10" s="197"/>
      <c r="AM10" s="198"/>
      <c r="AN10" s="198"/>
      <c r="AO10" s="199"/>
      <c r="AP10" s="4"/>
      <c r="AQ10" s="88"/>
      <c r="AR10" s="455" t="s">
        <v>260</v>
      </c>
      <c r="AS10" s="455"/>
      <c r="AT10" s="455"/>
      <c r="AU10" s="455"/>
      <c r="AV10" s="455"/>
      <c r="AW10" s="456"/>
      <c r="AX10" s="97"/>
      <c r="AY10" s="30" t="str">
        <f>IF(BA10="","□","■")</f>
        <v>□</v>
      </c>
      <c r="AZ10" s="103"/>
      <c r="BA10" s="377"/>
      <c r="BB10" s="378"/>
      <c r="BC10" s="378"/>
      <c r="BD10" s="378"/>
      <c r="BE10" s="378"/>
      <c r="BF10" s="378"/>
      <c r="BG10" s="378"/>
      <c r="BH10" s="31" t="s">
        <v>53</v>
      </c>
      <c r="BI10" s="32"/>
      <c r="BJ10" s="4"/>
      <c r="BK10" s="4"/>
      <c r="BL10" s="38"/>
      <c r="BM10" s="29"/>
      <c r="BN10" s="29"/>
      <c r="BO10" s="29"/>
      <c r="BP10" s="35"/>
      <c r="BQ10" s="35" t="s">
        <v>85</v>
      </c>
      <c r="BR10" s="35"/>
      <c r="BS10" s="448"/>
      <c r="BT10" s="449"/>
      <c r="BU10" s="449"/>
      <c r="BV10" s="449"/>
      <c r="BW10" s="449"/>
      <c r="BX10" s="449"/>
      <c r="BY10" s="449"/>
      <c r="BZ10" s="449"/>
      <c r="CA10" s="449"/>
      <c r="CB10" s="449"/>
      <c r="CC10" s="46" t="s">
        <v>86</v>
      </c>
      <c r="CD10" s="4"/>
      <c r="CE10" s="4"/>
      <c r="CF10" s="50"/>
      <c r="CG10" s="51"/>
      <c r="CH10" s="73" t="s">
        <v>61</v>
      </c>
      <c r="CI10" s="51" t="s">
        <v>139</v>
      </c>
      <c r="CJ10" s="51"/>
      <c r="CK10" s="51"/>
      <c r="CL10" s="51"/>
      <c r="CM10" s="51"/>
      <c r="CN10" s="52"/>
      <c r="CO10" s="52"/>
      <c r="CP10" s="52"/>
      <c r="CQ10" s="52"/>
      <c r="CR10" s="51"/>
      <c r="CS10" s="51"/>
      <c r="CT10" s="53"/>
      <c r="CU10" s="73" t="s">
        <v>140</v>
      </c>
      <c r="CV10" s="407"/>
      <c r="CW10" s="408"/>
      <c r="CX10" s="409"/>
      <c r="CY10" s="410"/>
      <c r="CZ10" s="4"/>
      <c r="DA10" s="74"/>
      <c r="DB10" s="75"/>
      <c r="DC10" s="39"/>
      <c r="DD10" s="75"/>
      <c r="DE10" s="75"/>
      <c r="DF10" s="75"/>
      <c r="DG10" s="75"/>
      <c r="DH10" s="75"/>
      <c r="DI10" s="1" t="s">
        <v>225</v>
      </c>
      <c r="DJ10" s="439" t="s">
        <v>234</v>
      </c>
      <c r="DK10" s="440"/>
      <c r="DL10" s="440"/>
      <c r="DM10" s="440"/>
      <c r="DN10" s="440"/>
      <c r="DO10" s="440"/>
      <c r="DP10" s="440"/>
      <c r="DQ10" s="440"/>
      <c r="DR10" s="440"/>
      <c r="DS10" s="441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107"/>
      <c r="FY10" s="107"/>
      <c r="FZ10" s="107"/>
      <c r="GA10" s="107"/>
      <c r="GB10" s="107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22"/>
      <c r="GY10" s="4"/>
      <c r="GZ10" s="4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77" t="s">
        <v>227</v>
      </c>
      <c r="HY10" s="83" t="s">
        <v>250</v>
      </c>
      <c r="HZ10" s="85">
        <f>IF(work_tower_N01_3=マスターシート!C5,"○","")</f>
      </c>
      <c r="II10" s="100"/>
    </row>
    <row r="11" spans="1:243" ht="13.5" customHeight="1">
      <c r="A11" s="11"/>
      <c r="B11" s="4"/>
      <c r="C11" s="4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5" t="s">
        <v>141</v>
      </c>
      <c r="AA11" s="196"/>
      <c r="AB11" s="196"/>
      <c r="AC11" s="196"/>
      <c r="AD11" s="51" t="s">
        <v>50</v>
      </c>
      <c r="AE11" s="51"/>
      <c r="AF11" s="47"/>
      <c r="AG11" s="47"/>
      <c r="AH11" s="48"/>
      <c r="AI11" s="184"/>
      <c r="AJ11" s="184"/>
      <c r="AK11" s="49" t="s">
        <v>142</v>
      </c>
      <c r="AL11" s="416"/>
      <c r="AM11" s="417"/>
      <c r="AN11" s="417"/>
      <c r="AO11" s="418"/>
      <c r="AP11" s="4"/>
      <c r="AQ11" s="27"/>
      <c r="AR11" s="437" t="s">
        <v>261</v>
      </c>
      <c r="AS11" s="437"/>
      <c r="AT11" s="437"/>
      <c r="AU11" s="437"/>
      <c r="AV11" s="437"/>
      <c r="AW11" s="437"/>
      <c r="AX11" s="98"/>
      <c r="AY11" s="30" t="str">
        <f>IF(BA11="","□","■")</f>
        <v>□</v>
      </c>
      <c r="AZ11" s="103"/>
      <c r="BA11" s="377"/>
      <c r="BB11" s="378"/>
      <c r="BC11" s="378"/>
      <c r="BD11" s="378"/>
      <c r="BE11" s="378"/>
      <c r="BF11" s="378"/>
      <c r="BG11" s="378"/>
      <c r="BH11" s="31" t="s">
        <v>55</v>
      </c>
      <c r="BI11" s="32"/>
      <c r="BJ11" s="4"/>
      <c r="BK11" s="4"/>
      <c r="BL11" s="50"/>
      <c r="BM11" s="51"/>
      <c r="BN11" s="51"/>
      <c r="BO11" s="51"/>
      <c r="BP11" s="52"/>
      <c r="BQ11" s="53" t="s">
        <v>58</v>
      </c>
      <c r="BR11" s="53"/>
      <c r="BS11" s="450"/>
      <c r="BT11" s="451"/>
      <c r="BU11" s="451"/>
      <c r="BV11" s="451"/>
      <c r="BW11" s="451"/>
      <c r="BX11" s="451"/>
      <c r="BY11" s="451"/>
      <c r="BZ11" s="451"/>
      <c r="CA11" s="451"/>
      <c r="CB11" s="451"/>
      <c r="CC11" s="54" t="s">
        <v>87</v>
      </c>
      <c r="CD11" s="4"/>
      <c r="CE11" s="4"/>
      <c r="CZ11" s="4"/>
      <c r="DA11" s="11"/>
      <c r="DB11" s="4"/>
      <c r="DC11" s="4"/>
      <c r="DD11" s="4"/>
      <c r="DE11" s="4"/>
      <c r="DF11" s="4"/>
      <c r="DG11" s="4"/>
      <c r="DH11" s="76"/>
      <c r="DI11" s="1" t="s">
        <v>225</v>
      </c>
      <c r="DJ11" s="439" t="s">
        <v>236</v>
      </c>
      <c r="DK11" s="440"/>
      <c r="DL11" s="440"/>
      <c r="DM11" s="440"/>
      <c r="DN11" s="440"/>
      <c r="DO11" s="440"/>
      <c r="DP11" s="440"/>
      <c r="DQ11" s="440"/>
      <c r="DR11" s="440"/>
      <c r="DS11" s="441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107"/>
      <c r="FY11" s="107"/>
      <c r="FZ11" s="107"/>
      <c r="GA11" s="107"/>
      <c r="GB11" s="107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22"/>
      <c r="GY11" s="4"/>
      <c r="GZ11" s="4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77" t="s">
        <v>229</v>
      </c>
      <c r="HY11" s="83" t="s">
        <v>250</v>
      </c>
      <c r="HZ11" s="85">
        <f>work_tower_N01_6_JIBAN_TYOUSA_1&amp;work_tower_N01_6_JIBAN_TYOUSA_2&amp;work_tower_N01_6_JIBAN_TYOUSA_3&amp;work_tower_N01_6_JIBAN_TYOUSA_4</f>
      </c>
      <c r="II11" s="100"/>
    </row>
    <row r="12" spans="1:243" ht="13.5" customHeight="1">
      <c r="A12" s="11"/>
      <c r="B12" s="4"/>
      <c r="C12" s="4"/>
      <c r="D12" s="4"/>
      <c r="E12" s="4"/>
      <c r="F12" s="4"/>
      <c r="G12" s="4"/>
      <c r="H12" s="4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7"/>
      <c r="AR12" s="29" t="s">
        <v>228</v>
      </c>
      <c r="AS12" s="29"/>
      <c r="AT12" s="29"/>
      <c r="AU12" s="29"/>
      <c r="AV12" s="29"/>
      <c r="AW12" s="29"/>
      <c r="AX12" s="29"/>
      <c r="AY12" s="442"/>
      <c r="AZ12" s="443"/>
      <c r="BA12" s="443"/>
      <c r="BB12" s="443"/>
      <c r="BC12" s="443"/>
      <c r="BD12" s="443"/>
      <c r="BE12" s="443"/>
      <c r="BF12" s="443"/>
      <c r="BG12" s="443"/>
      <c r="BH12" s="443"/>
      <c r="BI12" s="44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Z12" s="4"/>
      <c r="DA12" s="11"/>
      <c r="DB12" s="4"/>
      <c r="DC12" s="4"/>
      <c r="DD12" s="4"/>
      <c r="DE12" s="4"/>
      <c r="DF12" s="4"/>
      <c r="DG12" s="4"/>
      <c r="DH12" s="76"/>
      <c r="DI12" s="1" t="s">
        <v>225</v>
      </c>
      <c r="DJ12" s="439" t="s">
        <v>237</v>
      </c>
      <c r="DK12" s="440"/>
      <c r="DL12" s="440"/>
      <c r="DM12" s="440"/>
      <c r="DN12" s="440"/>
      <c r="DO12" s="440"/>
      <c r="DP12" s="440"/>
      <c r="DQ12" s="440"/>
      <c r="DR12" s="440"/>
      <c r="DS12" s="441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107"/>
      <c r="FY12" s="107"/>
      <c r="FZ12" s="107"/>
      <c r="GA12" s="107"/>
      <c r="GB12" s="107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22"/>
      <c r="GY12" s="4"/>
      <c r="GZ12" s="4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77" t="s">
        <v>230</v>
      </c>
      <c r="HY12" s="83" t="s">
        <v>250</v>
      </c>
      <c r="HZ12" s="85">
        <f>IF(work_tower_N01_7_KUI_KEI_max&lt;&gt;"",work_tower_N01_7_KUI_KEI_max,"")&amp;IF(work_tower_N01_7_KUI_KEI_max&lt;&gt;"",IF(work_tower_N01_7_KUI_KEI_max&lt;&gt;""," ",""),"")&amp;IF(work_tower_N01_7_KUI_KEI_min&lt;&gt;"",work_tower_N01_7_KUI_KEI_min,"")</f>
      </c>
      <c r="IA12" s="187">
        <f>IF(work_tower_N01_7_KUI_KEI_max&lt;&gt;"","最大値："&amp;work_tower_N01_7_KUI_KEI_max,"")&amp;IF(work_tower_N01_7_KUI_KEI_max&lt;&gt;"",IF(work_tower_N01_7_KUI_KEI_max&lt;&gt;""," ",""),"")&amp;IF(work_tower_N01_7_KUI_KEI_min&lt;&gt;"","最小値："&amp;work_tower_N01_7_KUI_KEI_min,"")</f>
      </c>
      <c r="II12" s="100"/>
    </row>
    <row r="13" spans="1:243" ht="13.5" customHeight="1">
      <c r="A13" s="11"/>
      <c r="B13" s="4"/>
      <c r="C13" s="4"/>
      <c r="D13" s="4"/>
      <c r="E13" s="4"/>
      <c r="F13" s="135"/>
      <c r="G13" s="135"/>
      <c r="H13" s="135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35"/>
      <c r="AB13" s="135"/>
      <c r="AC13" s="95"/>
      <c r="AD13" s="13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7"/>
      <c r="AR13" s="28"/>
      <c r="AT13" s="29"/>
      <c r="AU13" s="29"/>
      <c r="AV13" s="29"/>
      <c r="AW13" s="29"/>
      <c r="AX13" s="29"/>
      <c r="AY13" s="445"/>
      <c r="AZ13" s="446"/>
      <c r="BA13" s="446"/>
      <c r="BB13" s="446"/>
      <c r="BC13" s="446"/>
      <c r="BD13" s="446"/>
      <c r="BE13" s="446"/>
      <c r="BF13" s="446"/>
      <c r="BG13" s="446"/>
      <c r="BH13" s="446"/>
      <c r="BI13" s="447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Z13" s="4"/>
      <c r="DA13" s="11"/>
      <c r="DB13" s="4"/>
      <c r="DC13" s="4"/>
      <c r="DD13" s="4"/>
      <c r="DE13" s="4"/>
      <c r="DF13" s="4"/>
      <c r="DG13" s="4"/>
      <c r="DH13" s="76"/>
      <c r="DI13" s="1" t="s">
        <v>225</v>
      </c>
      <c r="DJ13" s="439" t="s">
        <v>238</v>
      </c>
      <c r="DK13" s="440"/>
      <c r="DL13" s="440"/>
      <c r="DM13" s="440"/>
      <c r="DN13" s="440"/>
      <c r="DO13" s="440"/>
      <c r="DP13" s="440"/>
      <c r="DQ13" s="440"/>
      <c r="DR13" s="440"/>
      <c r="DS13" s="441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107"/>
      <c r="FY13" s="107"/>
      <c r="FZ13" s="107"/>
      <c r="GA13" s="107"/>
      <c r="GB13" s="107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22"/>
      <c r="GY13" s="4"/>
      <c r="GZ13" s="4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78" t="s">
        <v>231</v>
      </c>
      <c r="HY13" s="84" t="s">
        <v>250</v>
      </c>
      <c r="HZ13" s="86">
        <f>IF(work_tower_N01_7_KUI_TYOU_max&lt;&gt;"",work_tower_N01_7_KUI_TYOU_max,"")&amp;IF(work_tower_N01_7_KUI_TYOU_max&lt;&gt;"",IF(work_tower_N01_7_KUI_TYOU_min&lt;&gt;""," ",""),"")&amp;IF(work_tower_N01_7_KUI_TYOU_min&lt;&gt;"",work_tower_N01_7_KUI_TYOU_min,"")</f>
      </c>
      <c r="IA13" s="86">
        <f>IF(work_tower_N01_7_KUI_TYOU_max&lt;&gt;"","最大値："&amp;work_tower_N01_7_KUI_TYOU_max,"")&amp;IF(work_tower_N01_7_KUI_TYOU_max&lt;&gt;"",IF(work_tower_N01_7_KUI_TYOU_min&lt;&gt;""," ",""),"")&amp;IF(work_tower_N01_7_KUI_TYOU_min&lt;&gt;"","最小値："&amp;work_tower_N01_7_KUI_TYOU_min,"")</f>
      </c>
      <c r="IC13" s="100"/>
      <c r="ID13" s="100"/>
      <c r="IE13" s="100"/>
      <c r="IF13" s="100"/>
      <c r="IG13" s="100"/>
      <c r="IH13" s="100"/>
      <c r="II13" s="100"/>
    </row>
    <row r="14" spans="1:234" ht="13.5" customHeight="1">
      <c r="A14" s="11"/>
      <c r="B14" s="4"/>
      <c r="C14" s="4"/>
      <c r="D14" s="4"/>
      <c r="E14" s="4"/>
      <c r="F14" s="135"/>
      <c r="G14" s="135"/>
      <c r="H14" s="135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35"/>
      <c r="AB14" s="135"/>
      <c r="AC14" s="95"/>
      <c r="AD14" s="13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50"/>
      <c r="AR14" s="55" t="s">
        <v>262</v>
      </c>
      <c r="AS14" s="57"/>
      <c r="AT14" s="55"/>
      <c r="AU14" s="55"/>
      <c r="AV14" s="55"/>
      <c r="AW14" s="55"/>
      <c r="AX14" s="55"/>
      <c r="AY14" s="422"/>
      <c r="AZ14" s="423"/>
      <c r="BA14" s="423"/>
      <c r="BB14" s="423"/>
      <c r="BC14" s="423"/>
      <c r="BD14" s="423"/>
      <c r="BE14" s="423"/>
      <c r="BF14" s="423"/>
      <c r="BG14" s="423"/>
      <c r="BH14" s="423"/>
      <c r="BI14" s="42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Z14" s="4"/>
      <c r="DA14" s="71"/>
      <c r="DB14" s="72"/>
      <c r="DC14" s="55" t="s">
        <v>232</v>
      </c>
      <c r="DD14" s="72"/>
      <c r="DE14" s="72"/>
      <c r="DF14" s="72"/>
      <c r="DG14" s="72"/>
      <c r="DH14" s="72"/>
      <c r="DI14" s="462" t="s">
        <v>323</v>
      </c>
      <c r="DJ14" s="463"/>
      <c r="DK14" s="463"/>
      <c r="DL14" s="463"/>
      <c r="DM14" s="463"/>
      <c r="DN14" s="463"/>
      <c r="DO14" s="463"/>
      <c r="DP14" s="463"/>
      <c r="DQ14" s="463"/>
      <c r="DR14" s="463"/>
      <c r="DS14" s="46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107"/>
      <c r="FY14" s="107"/>
      <c r="FZ14" s="107"/>
      <c r="GA14" s="107"/>
      <c r="GB14" s="107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22"/>
      <c r="GY14" s="4"/>
      <c r="GZ14" s="4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</row>
    <row r="15" spans="1:234" ht="13.5" customHeight="1">
      <c r="A15" s="56"/>
      <c r="B15" s="57"/>
      <c r="C15" s="57"/>
      <c r="D15" s="57"/>
      <c r="E15" s="57"/>
      <c r="F15" s="57"/>
      <c r="G15" s="57"/>
      <c r="H15" s="5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108"/>
      <c r="FY15" s="108"/>
      <c r="FZ15" s="108"/>
      <c r="GA15" s="108"/>
      <c r="GB15" s="108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8"/>
      <c r="GY15" s="4"/>
      <c r="GZ15" s="4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</row>
    <row r="16" spans="1:234" s="62" customFormat="1" ht="15" customHeight="1">
      <c r="A16" s="59"/>
      <c r="B16" s="59"/>
      <c r="C16" s="59"/>
      <c r="D16" s="59"/>
      <c r="E16" s="59"/>
      <c r="F16" s="59"/>
      <c r="G16" s="59"/>
      <c r="H16" s="59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 t="s">
        <v>218</v>
      </c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 t="s">
        <v>208</v>
      </c>
      <c r="DS16" s="59"/>
      <c r="DT16" s="59"/>
      <c r="DU16" s="59"/>
      <c r="DV16" s="59"/>
      <c r="EF16" s="59"/>
      <c r="EH16" s="59"/>
      <c r="EP16" s="59"/>
      <c r="EQ16" s="59"/>
      <c r="ER16" s="59"/>
      <c r="EY16" s="62" t="s">
        <v>335</v>
      </c>
      <c r="FA16" s="59"/>
      <c r="FB16" s="59"/>
      <c r="FC16" s="59"/>
      <c r="FD16" s="59"/>
      <c r="FI16" s="59"/>
      <c r="FJ16" s="59"/>
      <c r="FK16" s="59"/>
      <c r="FL16" s="59"/>
      <c r="FP16" s="59"/>
      <c r="FQ16" s="59"/>
      <c r="FR16" s="59"/>
      <c r="FS16" s="59"/>
      <c r="FT16" s="59"/>
      <c r="FU16" s="59"/>
      <c r="FV16" s="59"/>
      <c r="FW16" s="59"/>
      <c r="FX16" s="150"/>
      <c r="FY16" s="150"/>
      <c r="FZ16" s="150"/>
      <c r="GA16" s="150"/>
      <c r="GB16" s="150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61"/>
      <c r="GV16" s="59"/>
      <c r="GW16" s="59"/>
      <c r="HA16" s="59"/>
      <c r="HF16" s="100"/>
      <c r="HG16" s="100"/>
      <c r="HH16" s="100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</row>
    <row r="17" spans="1:234" s="62" customFormat="1" ht="15" customHeight="1">
      <c r="A17" s="63" t="s">
        <v>163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DR17" s="62" t="s">
        <v>209</v>
      </c>
      <c r="DV17" s="64"/>
      <c r="DW17" s="65"/>
      <c r="DX17" s="65"/>
      <c r="DY17" s="65"/>
      <c r="DZ17" s="65"/>
      <c r="EA17" s="65"/>
      <c r="EB17" s="65"/>
      <c r="EC17" s="65"/>
      <c r="ED17" s="65"/>
      <c r="EE17" s="65"/>
      <c r="EJ17" s="65"/>
      <c r="EK17" s="65"/>
      <c r="EL17" s="65"/>
      <c r="EM17" s="65"/>
      <c r="ES17" s="65"/>
      <c r="ET17" s="65"/>
      <c r="EU17" s="65"/>
      <c r="EV17" s="65"/>
      <c r="EW17" s="65"/>
      <c r="EX17" s="65"/>
      <c r="EY17" s="65" t="s">
        <v>334</v>
      </c>
      <c r="EZ17" s="65"/>
      <c r="FE17" s="65"/>
      <c r="FF17" s="65"/>
      <c r="FG17" s="65"/>
      <c r="FH17" s="65"/>
      <c r="FT17" s="64"/>
      <c r="FX17" s="151"/>
      <c r="FY17" s="151"/>
      <c r="FZ17" s="151"/>
      <c r="GA17" s="151"/>
      <c r="GB17" s="151"/>
      <c r="HF17" s="101"/>
      <c r="HG17" s="101"/>
      <c r="HH17" s="101"/>
      <c r="HI17" s="101"/>
      <c r="HJ17" s="100"/>
      <c r="HK17" s="100"/>
      <c r="HL17" s="100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</row>
    <row r="18" spans="1:228" s="66" customFormat="1" ht="12" customHeight="1">
      <c r="A18" s="398" t="s">
        <v>102</v>
      </c>
      <c r="B18" s="401" t="s">
        <v>162</v>
      </c>
      <c r="C18" s="402"/>
      <c r="D18" s="401" t="s">
        <v>103</v>
      </c>
      <c r="E18" s="402"/>
      <c r="F18" s="401" t="s">
        <v>77</v>
      </c>
      <c r="G18" s="402"/>
      <c r="H18" s="403" t="s">
        <v>104</v>
      </c>
      <c r="I18" s="402"/>
      <c r="J18" s="426" t="s">
        <v>324</v>
      </c>
      <c r="K18" s="207"/>
      <c r="L18" s="207" t="s">
        <v>325</v>
      </c>
      <c r="M18" s="207"/>
      <c r="N18" s="207" t="s">
        <v>326</v>
      </c>
      <c r="O18" s="207"/>
      <c r="P18" s="207" t="s">
        <v>327</v>
      </c>
      <c r="Q18" s="207"/>
      <c r="R18" s="207" t="s">
        <v>328</v>
      </c>
      <c r="S18" s="207" t="s">
        <v>329</v>
      </c>
      <c r="T18" s="207" t="s">
        <v>330</v>
      </c>
      <c r="U18" s="207" t="s">
        <v>69</v>
      </c>
      <c r="V18" s="207" t="s">
        <v>331</v>
      </c>
      <c r="W18" s="207"/>
      <c r="X18" s="244"/>
      <c r="Y18" s="113"/>
      <c r="Z18" s="131" t="s">
        <v>16</v>
      </c>
      <c r="AA18" s="134"/>
      <c r="AB18" s="132"/>
      <c r="AC18" s="134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4"/>
      <c r="AO18" s="132"/>
      <c r="AP18" s="132"/>
      <c r="AQ18" s="132"/>
      <c r="AR18" s="132"/>
      <c r="AS18" s="132"/>
      <c r="AT18" s="132"/>
      <c r="AU18" s="132"/>
      <c r="AV18" s="132"/>
      <c r="AW18" s="132"/>
      <c r="AX18" s="134"/>
      <c r="AY18" s="133"/>
      <c r="AZ18" s="139"/>
      <c r="BA18" s="247" t="s">
        <v>83</v>
      </c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9"/>
      <c r="BX18" s="112"/>
      <c r="BY18" s="247" t="s">
        <v>17</v>
      </c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9"/>
      <c r="CQ18" s="114"/>
      <c r="CR18" s="247" t="s">
        <v>18</v>
      </c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9"/>
      <c r="DO18" s="112"/>
      <c r="DP18" s="247" t="s">
        <v>19</v>
      </c>
      <c r="DQ18" s="248"/>
      <c r="DR18" s="248"/>
      <c r="DS18" s="248"/>
      <c r="DT18" s="248"/>
      <c r="DU18" s="248"/>
      <c r="DV18" s="249"/>
      <c r="DW18" s="247" t="s">
        <v>9</v>
      </c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9"/>
      <c r="FT18" s="112"/>
      <c r="FU18" s="247" t="s">
        <v>20</v>
      </c>
      <c r="FV18" s="248"/>
      <c r="FW18" s="249"/>
      <c r="FX18" s="112"/>
      <c r="FY18" s="112"/>
      <c r="FZ18" s="112"/>
      <c r="GA18" s="112"/>
      <c r="GB18" s="112"/>
      <c r="GC18" s="247" t="s">
        <v>84</v>
      </c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9"/>
      <c r="GY18" s="247" t="s">
        <v>84</v>
      </c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9"/>
    </row>
    <row r="19" spans="1:228" ht="12" customHeight="1">
      <c r="A19" s="399"/>
      <c r="B19" s="270"/>
      <c r="C19" s="271"/>
      <c r="D19" s="270"/>
      <c r="E19" s="271"/>
      <c r="F19" s="270"/>
      <c r="G19" s="271"/>
      <c r="H19" s="210"/>
      <c r="I19" s="271"/>
      <c r="J19" s="390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38"/>
      <c r="Y19" s="140"/>
      <c r="Z19" s="67">
        <v>1</v>
      </c>
      <c r="AA19" s="141"/>
      <c r="AB19" s="68">
        <v>2</v>
      </c>
      <c r="AC19" s="142"/>
      <c r="AD19" s="136" t="s">
        <v>21</v>
      </c>
      <c r="AE19" s="137"/>
      <c r="AF19" s="137"/>
      <c r="AG19" s="137"/>
      <c r="AH19" s="137"/>
      <c r="AI19" s="137"/>
      <c r="AJ19" s="137"/>
      <c r="AK19" s="137"/>
      <c r="AL19" s="137"/>
      <c r="AM19" s="138"/>
      <c r="AN19" s="142"/>
      <c r="AO19" s="136" t="s">
        <v>22</v>
      </c>
      <c r="AP19" s="137"/>
      <c r="AQ19" s="137"/>
      <c r="AR19" s="137"/>
      <c r="AS19" s="137"/>
      <c r="AT19" s="137"/>
      <c r="AU19" s="137"/>
      <c r="AV19" s="137"/>
      <c r="AW19" s="138"/>
      <c r="AX19" s="141"/>
      <c r="AY19" s="69">
        <v>7</v>
      </c>
      <c r="AZ19" s="143"/>
      <c r="BA19" s="70">
        <v>1</v>
      </c>
      <c r="BB19" s="144"/>
      <c r="BC19" s="340" t="s">
        <v>82</v>
      </c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411"/>
      <c r="BX19" s="144"/>
      <c r="BY19" s="246">
        <v>1</v>
      </c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147"/>
      <c r="CL19" s="406">
        <v>2</v>
      </c>
      <c r="CM19" s="406"/>
      <c r="CN19" s="406"/>
      <c r="CO19" s="406"/>
      <c r="CP19" s="406"/>
      <c r="CQ19" s="145"/>
      <c r="CR19" s="246" t="s">
        <v>98</v>
      </c>
      <c r="CS19" s="219"/>
      <c r="CT19" s="219"/>
      <c r="CU19" s="219"/>
      <c r="CV19" s="335"/>
      <c r="CW19" s="148"/>
      <c r="CX19" s="291" t="s">
        <v>23</v>
      </c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20"/>
      <c r="DO19" s="148"/>
      <c r="DP19" s="70">
        <v>1</v>
      </c>
      <c r="DQ19" s="148"/>
      <c r="DR19" s="291" t="s">
        <v>24</v>
      </c>
      <c r="DS19" s="219"/>
      <c r="DT19" s="219"/>
      <c r="DU19" s="219"/>
      <c r="DV19" s="220"/>
      <c r="DW19" s="130"/>
      <c r="DX19" s="219" t="s">
        <v>289</v>
      </c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335"/>
      <c r="ER19" s="340" t="s">
        <v>70</v>
      </c>
      <c r="ES19" s="341"/>
      <c r="ET19" s="341"/>
      <c r="EU19" s="341"/>
      <c r="EV19" s="341"/>
      <c r="EW19" s="341"/>
      <c r="EX19" s="341"/>
      <c r="EY19" s="341"/>
      <c r="EZ19" s="341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335"/>
      <c r="FM19" s="291" t="s">
        <v>73</v>
      </c>
      <c r="FN19" s="219"/>
      <c r="FO19" s="219"/>
      <c r="FP19" s="219"/>
      <c r="FQ19" s="219"/>
      <c r="FR19" s="219"/>
      <c r="FS19" s="220"/>
      <c r="FT19" s="148"/>
      <c r="FU19" s="70">
        <v>1</v>
      </c>
      <c r="FV19" s="148"/>
      <c r="FW19" s="69">
        <v>2</v>
      </c>
      <c r="FX19" s="148"/>
      <c r="FY19" s="110"/>
      <c r="FZ19" s="110"/>
      <c r="GA19" s="110"/>
      <c r="GB19" s="110"/>
      <c r="GC19" s="296" t="s">
        <v>129</v>
      </c>
      <c r="GD19" s="297"/>
      <c r="GE19" s="297"/>
      <c r="GF19" s="297"/>
      <c r="GG19" s="297"/>
      <c r="GH19" s="297"/>
      <c r="GI19" s="297"/>
      <c r="GJ19" s="297"/>
      <c r="GK19" s="297"/>
      <c r="GL19" s="297"/>
      <c r="GM19" s="298"/>
      <c r="GN19" s="296" t="s">
        <v>130</v>
      </c>
      <c r="GO19" s="297"/>
      <c r="GP19" s="297"/>
      <c r="GQ19" s="297"/>
      <c r="GR19" s="297"/>
      <c r="GS19" s="297"/>
      <c r="GT19" s="297"/>
      <c r="GU19" s="297"/>
      <c r="GV19" s="297"/>
      <c r="GW19" s="297"/>
      <c r="GX19" s="298"/>
      <c r="GY19" s="296" t="s">
        <v>336</v>
      </c>
      <c r="GZ19" s="297"/>
      <c r="HA19" s="297"/>
      <c r="HB19" s="297"/>
      <c r="HC19" s="297"/>
      <c r="HD19" s="297"/>
      <c r="HE19" s="297"/>
      <c r="HF19" s="297"/>
      <c r="HG19" s="297"/>
      <c r="HH19" s="297"/>
      <c r="HI19" s="298"/>
      <c r="HJ19" s="296" t="s">
        <v>337</v>
      </c>
      <c r="HK19" s="297"/>
      <c r="HL19" s="297"/>
      <c r="HM19" s="297"/>
      <c r="HN19" s="297"/>
      <c r="HO19" s="297"/>
      <c r="HP19" s="297"/>
      <c r="HQ19" s="297"/>
      <c r="HR19" s="297"/>
      <c r="HS19" s="297"/>
      <c r="HT19" s="298"/>
    </row>
    <row r="20" spans="1:232" ht="12" customHeight="1">
      <c r="A20" s="399"/>
      <c r="B20" s="270"/>
      <c r="C20" s="271"/>
      <c r="D20" s="270"/>
      <c r="E20" s="271"/>
      <c r="F20" s="270"/>
      <c r="G20" s="271"/>
      <c r="H20" s="210"/>
      <c r="I20" s="271"/>
      <c r="J20" s="390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38"/>
      <c r="Y20" s="240" t="s">
        <v>291</v>
      </c>
      <c r="Z20" s="281" t="s">
        <v>90</v>
      </c>
      <c r="AA20" s="242" t="s">
        <v>292</v>
      </c>
      <c r="AB20" s="212" t="s">
        <v>91</v>
      </c>
      <c r="AC20" s="242" t="s">
        <v>293</v>
      </c>
      <c r="AD20" s="213" t="s">
        <v>107</v>
      </c>
      <c r="AE20" s="425" t="s">
        <v>25</v>
      </c>
      <c r="AF20" s="215"/>
      <c r="AG20" s="215"/>
      <c r="AH20" s="215"/>
      <c r="AI20" s="216"/>
      <c r="AJ20" s="425" t="s">
        <v>26</v>
      </c>
      <c r="AK20" s="215"/>
      <c r="AL20" s="215"/>
      <c r="AM20" s="348" t="s">
        <v>94</v>
      </c>
      <c r="AN20" s="242" t="s">
        <v>294</v>
      </c>
      <c r="AO20" s="208" t="s">
        <v>93</v>
      </c>
      <c r="AP20" s="348" t="s">
        <v>27</v>
      </c>
      <c r="AQ20" s="348" t="s">
        <v>28</v>
      </c>
      <c r="AR20" s="425" t="s">
        <v>29</v>
      </c>
      <c r="AS20" s="80"/>
      <c r="AT20" s="79"/>
      <c r="AU20" s="425" t="s">
        <v>0</v>
      </c>
      <c r="AV20" s="80"/>
      <c r="AW20" s="79"/>
      <c r="AX20" s="242" t="s">
        <v>295</v>
      </c>
      <c r="AY20" s="391" t="s">
        <v>71</v>
      </c>
      <c r="AZ20" s="240" t="s">
        <v>290</v>
      </c>
      <c r="BA20" s="281" t="s">
        <v>110</v>
      </c>
      <c r="BB20" s="242" t="s">
        <v>296</v>
      </c>
      <c r="BC20" s="213" t="s">
        <v>93</v>
      </c>
      <c r="BD20" s="379" t="s">
        <v>111</v>
      </c>
      <c r="BE20" s="379"/>
      <c r="BF20" s="379"/>
      <c r="BG20" s="379"/>
      <c r="BH20" s="379"/>
      <c r="BI20" s="379"/>
      <c r="BJ20" s="379"/>
      <c r="BK20" s="379"/>
      <c r="BL20" s="379"/>
      <c r="BM20" s="379" t="s">
        <v>112</v>
      </c>
      <c r="BN20" s="379"/>
      <c r="BO20" s="379"/>
      <c r="BP20" s="379"/>
      <c r="BQ20" s="379"/>
      <c r="BR20" s="379"/>
      <c r="BS20" s="379"/>
      <c r="BT20" s="379"/>
      <c r="BU20" s="379"/>
      <c r="BV20" s="283" t="s">
        <v>95</v>
      </c>
      <c r="BW20" s="384"/>
      <c r="BX20" s="221" t="s">
        <v>297</v>
      </c>
      <c r="BY20" s="268" t="s">
        <v>273</v>
      </c>
      <c r="BZ20" s="215"/>
      <c r="CA20" s="215"/>
      <c r="CB20" s="269"/>
      <c r="CC20" s="268" t="s">
        <v>97</v>
      </c>
      <c r="CD20" s="269"/>
      <c r="CE20" s="266" t="s">
        <v>263</v>
      </c>
      <c r="CF20" s="266"/>
      <c r="CG20" s="267"/>
      <c r="CH20" s="267"/>
      <c r="CI20" s="267"/>
      <c r="CJ20" s="193"/>
      <c r="CK20" s="253" t="s">
        <v>298</v>
      </c>
      <c r="CL20" s="392" t="s">
        <v>275</v>
      </c>
      <c r="CM20" s="393"/>
      <c r="CN20" s="394"/>
      <c r="CO20" s="394"/>
      <c r="CP20" s="394"/>
      <c r="CQ20" s="221" t="s">
        <v>299</v>
      </c>
      <c r="CR20" s="383" t="s">
        <v>30</v>
      </c>
      <c r="CS20" s="379"/>
      <c r="CT20" s="352"/>
      <c r="CU20" s="291" t="s">
        <v>31</v>
      </c>
      <c r="CV20" s="335"/>
      <c r="CW20" s="253" t="s">
        <v>300</v>
      </c>
      <c r="CX20" s="352" t="s">
        <v>32</v>
      </c>
      <c r="CY20" s="297"/>
      <c r="CZ20" s="297"/>
      <c r="DA20" s="297"/>
      <c r="DB20" s="353"/>
      <c r="DC20" s="233" t="s">
        <v>33</v>
      </c>
      <c r="DD20" s="234"/>
      <c r="DE20" s="234"/>
      <c r="DF20" s="235"/>
      <c r="DG20" s="233" t="s">
        <v>34</v>
      </c>
      <c r="DH20" s="234"/>
      <c r="DI20" s="234"/>
      <c r="DJ20" s="235"/>
      <c r="DK20" s="233" t="s">
        <v>35</v>
      </c>
      <c r="DL20" s="234"/>
      <c r="DM20" s="234"/>
      <c r="DN20" s="236"/>
      <c r="DO20" s="221" t="s">
        <v>301</v>
      </c>
      <c r="DP20" s="389" t="s">
        <v>10</v>
      </c>
      <c r="DQ20" s="253" t="s">
        <v>302</v>
      </c>
      <c r="DR20" s="348" t="s">
        <v>11</v>
      </c>
      <c r="DS20" s="348" t="s">
        <v>12</v>
      </c>
      <c r="DT20" s="348" t="s">
        <v>13</v>
      </c>
      <c r="DU20" s="348" t="s">
        <v>14</v>
      </c>
      <c r="DV20" s="237" t="s">
        <v>15</v>
      </c>
      <c r="DW20" s="221" t="s">
        <v>312</v>
      </c>
      <c r="DX20" s="466" t="s">
        <v>1</v>
      </c>
      <c r="DY20" s="466"/>
      <c r="DZ20" s="466"/>
      <c r="EA20" s="372"/>
      <c r="EB20" s="224" t="s">
        <v>321</v>
      </c>
      <c r="EC20" s="225"/>
      <c r="ED20" s="225"/>
      <c r="EE20" s="226"/>
      <c r="EF20" s="291" t="s">
        <v>1</v>
      </c>
      <c r="EG20" s="219"/>
      <c r="EH20" s="219"/>
      <c r="EI20" s="335"/>
      <c r="EJ20" s="465" t="s">
        <v>2</v>
      </c>
      <c r="EK20" s="466"/>
      <c r="EL20" s="466"/>
      <c r="EM20" s="466"/>
      <c r="EN20" s="291" t="s">
        <v>2</v>
      </c>
      <c r="EO20" s="219"/>
      <c r="EP20" s="219"/>
      <c r="EQ20" s="219"/>
      <c r="ER20" s="221" t="s">
        <v>313</v>
      </c>
      <c r="ES20" s="466" t="s">
        <v>1</v>
      </c>
      <c r="ET20" s="466"/>
      <c r="EU20" s="466"/>
      <c r="EV20" s="372"/>
      <c r="EW20" s="224" t="s">
        <v>322</v>
      </c>
      <c r="EX20" s="225"/>
      <c r="EY20" s="225"/>
      <c r="EZ20" s="226"/>
      <c r="FA20" s="347" t="s">
        <v>1</v>
      </c>
      <c r="FB20" s="347"/>
      <c r="FC20" s="347"/>
      <c r="FD20" s="347"/>
      <c r="FE20" s="373" t="s">
        <v>3</v>
      </c>
      <c r="FF20" s="373"/>
      <c r="FG20" s="373"/>
      <c r="FH20" s="373"/>
      <c r="FI20" s="347" t="s">
        <v>3</v>
      </c>
      <c r="FJ20" s="347"/>
      <c r="FK20" s="347"/>
      <c r="FL20" s="347"/>
      <c r="FM20" s="221" t="s">
        <v>332</v>
      </c>
      <c r="FN20" s="156">
        <v>3</v>
      </c>
      <c r="FO20" s="221" t="s">
        <v>333</v>
      </c>
      <c r="FP20" s="219" t="s">
        <v>311</v>
      </c>
      <c r="FQ20" s="219"/>
      <c r="FR20" s="219"/>
      <c r="FS20" s="220"/>
      <c r="FT20" s="221" t="s">
        <v>303</v>
      </c>
      <c r="FU20" s="281" t="s">
        <v>115</v>
      </c>
      <c r="FV20" s="253" t="s">
        <v>305</v>
      </c>
      <c r="FW20" s="283" t="s">
        <v>116</v>
      </c>
      <c r="FX20" s="299" t="s">
        <v>306</v>
      </c>
      <c r="FY20" s="470" t="s">
        <v>307</v>
      </c>
      <c r="FZ20" s="356" t="s">
        <v>308</v>
      </c>
      <c r="GA20" s="356" t="s">
        <v>309</v>
      </c>
      <c r="GB20" s="358" t="s">
        <v>310</v>
      </c>
      <c r="GC20" s="296" t="s">
        <v>36</v>
      </c>
      <c r="GD20" s="297"/>
      <c r="GE20" s="353"/>
      <c r="GF20" s="291" t="s">
        <v>64</v>
      </c>
      <c r="GG20" s="335"/>
      <c r="GH20" s="291" t="s">
        <v>65</v>
      </c>
      <c r="GI20" s="335"/>
      <c r="GJ20" s="291" t="s">
        <v>66</v>
      </c>
      <c r="GK20" s="335"/>
      <c r="GL20" s="291" t="s">
        <v>67</v>
      </c>
      <c r="GM20" s="220"/>
      <c r="GN20" s="296" t="s">
        <v>36</v>
      </c>
      <c r="GO20" s="297"/>
      <c r="GP20" s="353"/>
      <c r="GQ20" s="291" t="s">
        <v>64</v>
      </c>
      <c r="GR20" s="335"/>
      <c r="GS20" s="291" t="s">
        <v>65</v>
      </c>
      <c r="GT20" s="335"/>
      <c r="GU20" s="291" t="s">
        <v>66</v>
      </c>
      <c r="GV20" s="335"/>
      <c r="GW20" s="291" t="s">
        <v>67</v>
      </c>
      <c r="GX20" s="220"/>
      <c r="GY20" s="296" t="s">
        <v>36</v>
      </c>
      <c r="GZ20" s="297"/>
      <c r="HA20" s="353"/>
      <c r="HB20" s="291" t="s">
        <v>64</v>
      </c>
      <c r="HC20" s="335"/>
      <c r="HD20" s="291" t="s">
        <v>65</v>
      </c>
      <c r="HE20" s="335"/>
      <c r="HF20" s="291" t="s">
        <v>66</v>
      </c>
      <c r="HG20" s="335"/>
      <c r="HH20" s="291" t="s">
        <v>67</v>
      </c>
      <c r="HI20" s="220"/>
      <c r="HJ20" s="296" t="s">
        <v>36</v>
      </c>
      <c r="HK20" s="297"/>
      <c r="HL20" s="353"/>
      <c r="HM20" s="291" t="s">
        <v>64</v>
      </c>
      <c r="HN20" s="335"/>
      <c r="HO20" s="291" t="s">
        <v>65</v>
      </c>
      <c r="HP20" s="335"/>
      <c r="HQ20" s="291" t="s">
        <v>66</v>
      </c>
      <c r="HR20" s="335"/>
      <c r="HS20" s="291" t="s">
        <v>67</v>
      </c>
      <c r="HT20" s="220"/>
      <c r="HX20" s="105" t="s">
        <v>267</v>
      </c>
    </row>
    <row r="21" spans="1:237" ht="12" customHeight="1">
      <c r="A21" s="399"/>
      <c r="B21" s="270"/>
      <c r="C21" s="271"/>
      <c r="D21" s="270"/>
      <c r="E21" s="271"/>
      <c r="F21" s="270"/>
      <c r="G21" s="271"/>
      <c r="H21" s="210"/>
      <c r="I21" s="271"/>
      <c r="J21" s="390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38"/>
      <c r="Y21" s="240"/>
      <c r="Z21" s="329"/>
      <c r="AA21" s="242"/>
      <c r="AB21" s="213"/>
      <c r="AC21" s="242"/>
      <c r="AD21" s="213"/>
      <c r="AE21" s="428"/>
      <c r="AF21" s="210"/>
      <c r="AG21" s="210"/>
      <c r="AH21" s="210"/>
      <c r="AI21" s="217"/>
      <c r="AJ21" s="428"/>
      <c r="AK21" s="210"/>
      <c r="AL21" s="210"/>
      <c r="AM21" s="208"/>
      <c r="AN21" s="242"/>
      <c r="AO21" s="208"/>
      <c r="AP21" s="404"/>
      <c r="AQ21" s="404"/>
      <c r="AR21" s="208"/>
      <c r="AS21" s="215" t="s">
        <v>247</v>
      </c>
      <c r="AT21" s="216"/>
      <c r="AU21" s="208"/>
      <c r="AV21" s="215" t="s">
        <v>247</v>
      </c>
      <c r="AW21" s="216"/>
      <c r="AX21" s="242"/>
      <c r="AY21" s="342"/>
      <c r="AZ21" s="240"/>
      <c r="BA21" s="329"/>
      <c r="BB21" s="242"/>
      <c r="BC21" s="213"/>
      <c r="BD21" s="212" t="s">
        <v>128</v>
      </c>
      <c r="BE21" s="212" t="s">
        <v>77</v>
      </c>
      <c r="BF21" s="283" t="s">
        <v>78</v>
      </c>
      <c r="BG21" s="292"/>
      <c r="BH21" s="419" t="s">
        <v>81</v>
      </c>
      <c r="BI21" s="420"/>
      <c r="BJ21" s="420"/>
      <c r="BK21" s="420"/>
      <c r="BL21" s="421"/>
      <c r="BM21" s="212" t="s">
        <v>128</v>
      </c>
      <c r="BN21" s="212" t="s">
        <v>77</v>
      </c>
      <c r="BO21" s="283" t="s">
        <v>78</v>
      </c>
      <c r="BP21" s="292"/>
      <c r="BQ21" s="352" t="s">
        <v>81</v>
      </c>
      <c r="BR21" s="297"/>
      <c r="BS21" s="297"/>
      <c r="BT21" s="297"/>
      <c r="BU21" s="353"/>
      <c r="BV21" s="284"/>
      <c r="BW21" s="385"/>
      <c r="BX21" s="222"/>
      <c r="BY21" s="270"/>
      <c r="BZ21" s="210"/>
      <c r="CA21" s="210"/>
      <c r="CB21" s="271"/>
      <c r="CC21" s="270"/>
      <c r="CD21" s="271"/>
      <c r="CE21" s="90"/>
      <c r="CF21" s="94"/>
      <c r="CG21" s="283" t="s">
        <v>264</v>
      </c>
      <c r="CH21" s="292"/>
      <c r="CI21" s="283" t="s">
        <v>265</v>
      </c>
      <c r="CJ21" s="292"/>
      <c r="CK21" s="242"/>
      <c r="CL21" s="146"/>
      <c r="CM21" s="94"/>
      <c r="CN21" s="254" t="s">
        <v>286</v>
      </c>
      <c r="CO21" s="255"/>
      <c r="CP21" s="256"/>
      <c r="CQ21" s="222"/>
      <c r="CR21" s="281" t="s">
        <v>37</v>
      </c>
      <c r="CS21" s="212" t="s">
        <v>38</v>
      </c>
      <c r="CT21" s="212" t="s">
        <v>0</v>
      </c>
      <c r="CU21" s="212" t="s">
        <v>39</v>
      </c>
      <c r="CV21" s="212" t="s">
        <v>40</v>
      </c>
      <c r="CW21" s="242"/>
      <c r="CX21" s="292" t="s">
        <v>41</v>
      </c>
      <c r="CY21" s="212" t="s">
        <v>0</v>
      </c>
      <c r="CZ21" s="283" t="s">
        <v>74</v>
      </c>
      <c r="DA21" s="395"/>
      <c r="DB21" s="292"/>
      <c r="DC21" s="213" t="s">
        <v>92</v>
      </c>
      <c r="DD21" s="212" t="s">
        <v>101</v>
      </c>
      <c r="DE21" s="212" t="s">
        <v>100</v>
      </c>
      <c r="DF21" s="212" t="s">
        <v>99</v>
      </c>
      <c r="DG21" s="213" t="s">
        <v>92</v>
      </c>
      <c r="DH21" s="212" t="s">
        <v>101</v>
      </c>
      <c r="DI21" s="212" t="s">
        <v>100</v>
      </c>
      <c r="DJ21" s="212" t="s">
        <v>99</v>
      </c>
      <c r="DK21" s="213" t="s">
        <v>92</v>
      </c>
      <c r="DL21" s="212" t="s">
        <v>101</v>
      </c>
      <c r="DM21" s="212" t="s">
        <v>100</v>
      </c>
      <c r="DN21" s="391" t="s">
        <v>99</v>
      </c>
      <c r="DO21" s="222"/>
      <c r="DP21" s="390"/>
      <c r="DQ21" s="242"/>
      <c r="DR21" s="208"/>
      <c r="DS21" s="208"/>
      <c r="DT21" s="208"/>
      <c r="DU21" s="208"/>
      <c r="DV21" s="238"/>
      <c r="DW21" s="222"/>
      <c r="DX21" s="372" t="s">
        <v>123</v>
      </c>
      <c r="DY21" s="373"/>
      <c r="DZ21" s="373" t="s">
        <v>126</v>
      </c>
      <c r="EA21" s="373"/>
      <c r="EB21" s="227"/>
      <c r="EC21" s="228"/>
      <c r="ED21" s="228"/>
      <c r="EE21" s="229"/>
      <c r="EF21" s="335" t="s">
        <v>123</v>
      </c>
      <c r="EG21" s="347"/>
      <c r="EH21" s="347" t="s">
        <v>126</v>
      </c>
      <c r="EI21" s="347"/>
      <c r="EJ21" s="373" t="s">
        <v>123</v>
      </c>
      <c r="EK21" s="373"/>
      <c r="EL21" s="373" t="s">
        <v>126</v>
      </c>
      <c r="EM21" s="465"/>
      <c r="EN21" s="347" t="s">
        <v>123</v>
      </c>
      <c r="EO21" s="347"/>
      <c r="EP21" s="347" t="s">
        <v>126</v>
      </c>
      <c r="EQ21" s="291"/>
      <c r="ER21" s="222"/>
      <c r="ES21" s="372" t="s">
        <v>123</v>
      </c>
      <c r="ET21" s="373"/>
      <c r="EU21" s="373" t="s">
        <v>126</v>
      </c>
      <c r="EV21" s="373"/>
      <c r="EW21" s="227"/>
      <c r="EX21" s="228"/>
      <c r="EY21" s="228"/>
      <c r="EZ21" s="229"/>
      <c r="FA21" s="347" t="s">
        <v>123</v>
      </c>
      <c r="FB21" s="347"/>
      <c r="FC21" s="347" t="s">
        <v>126</v>
      </c>
      <c r="FD21" s="347"/>
      <c r="FE21" s="373" t="s">
        <v>123</v>
      </c>
      <c r="FF21" s="373"/>
      <c r="FG21" s="373" t="s">
        <v>126</v>
      </c>
      <c r="FH21" s="373"/>
      <c r="FI21" s="347" t="s">
        <v>123</v>
      </c>
      <c r="FJ21" s="347"/>
      <c r="FK21" s="347" t="s">
        <v>126</v>
      </c>
      <c r="FL21" s="347"/>
      <c r="FM21" s="222"/>
      <c r="FN21" s="354" t="s">
        <v>69</v>
      </c>
      <c r="FO21" s="222"/>
      <c r="FP21" s="349" t="s">
        <v>11</v>
      </c>
      <c r="FQ21" s="344" t="s">
        <v>12</v>
      </c>
      <c r="FR21" s="344" t="s">
        <v>13</v>
      </c>
      <c r="FS21" s="336" t="s">
        <v>14</v>
      </c>
      <c r="FT21" s="222"/>
      <c r="FU21" s="282"/>
      <c r="FV21" s="242"/>
      <c r="FW21" s="284"/>
      <c r="FX21" s="300"/>
      <c r="FY21" s="471"/>
      <c r="FZ21" s="357"/>
      <c r="GA21" s="357"/>
      <c r="GB21" s="359"/>
      <c r="GC21" s="364" t="s">
        <v>121</v>
      </c>
      <c r="GD21" s="212" t="s">
        <v>42</v>
      </c>
      <c r="GE21" s="212" t="s">
        <v>43</v>
      </c>
      <c r="GF21" s="285" t="s">
        <v>68</v>
      </c>
      <c r="GG21" s="349"/>
      <c r="GH21" s="283" t="s">
        <v>119</v>
      </c>
      <c r="GI21" s="292"/>
      <c r="GJ21" s="283" t="s">
        <v>120</v>
      </c>
      <c r="GK21" s="292"/>
      <c r="GL21" s="285" t="s">
        <v>285</v>
      </c>
      <c r="GM21" s="286"/>
      <c r="GN21" s="364" t="s">
        <v>121</v>
      </c>
      <c r="GO21" s="212" t="s">
        <v>42</v>
      </c>
      <c r="GP21" s="212" t="s">
        <v>43</v>
      </c>
      <c r="GQ21" s="285" t="s">
        <v>221</v>
      </c>
      <c r="GR21" s="349"/>
      <c r="GS21" s="283" t="s">
        <v>119</v>
      </c>
      <c r="GT21" s="292"/>
      <c r="GU21" s="283" t="s">
        <v>120</v>
      </c>
      <c r="GV21" s="292"/>
      <c r="GW21" s="285" t="s">
        <v>222</v>
      </c>
      <c r="GX21" s="286"/>
      <c r="GY21" s="364" t="s">
        <v>121</v>
      </c>
      <c r="GZ21" s="212" t="s">
        <v>42</v>
      </c>
      <c r="HA21" s="212" t="s">
        <v>43</v>
      </c>
      <c r="HB21" s="285" t="s">
        <v>68</v>
      </c>
      <c r="HC21" s="349"/>
      <c r="HD21" s="283" t="s">
        <v>119</v>
      </c>
      <c r="HE21" s="292"/>
      <c r="HF21" s="283" t="s">
        <v>120</v>
      </c>
      <c r="HG21" s="292"/>
      <c r="HH21" s="285" t="s">
        <v>222</v>
      </c>
      <c r="HI21" s="286"/>
      <c r="HJ21" s="364" t="s">
        <v>121</v>
      </c>
      <c r="HK21" s="212" t="s">
        <v>42</v>
      </c>
      <c r="HL21" s="212" t="s">
        <v>43</v>
      </c>
      <c r="HM21" s="285" t="s">
        <v>68</v>
      </c>
      <c r="HN21" s="349"/>
      <c r="HO21" s="283" t="s">
        <v>119</v>
      </c>
      <c r="HP21" s="292"/>
      <c r="HQ21" s="283" t="s">
        <v>120</v>
      </c>
      <c r="HR21" s="292"/>
      <c r="HS21" s="285" t="s">
        <v>222</v>
      </c>
      <c r="HT21" s="286"/>
      <c r="HX21" s="105" t="s">
        <v>274</v>
      </c>
      <c r="HY21" s="105"/>
      <c r="HZ21" s="105"/>
      <c r="IA21" s="105"/>
      <c r="IB21" s="105"/>
      <c r="IC21" s="105"/>
    </row>
    <row r="22" spans="1:237" ht="12" customHeight="1">
      <c r="A22" s="399"/>
      <c r="B22" s="270"/>
      <c r="C22" s="271"/>
      <c r="D22" s="270"/>
      <c r="E22" s="271"/>
      <c r="F22" s="270"/>
      <c r="G22" s="271"/>
      <c r="H22" s="210"/>
      <c r="I22" s="271"/>
      <c r="J22" s="390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38"/>
      <c r="Y22" s="240"/>
      <c r="Z22" s="329"/>
      <c r="AA22" s="242"/>
      <c r="AB22" s="213"/>
      <c r="AC22" s="242"/>
      <c r="AD22" s="213"/>
      <c r="AE22" s="428"/>
      <c r="AF22" s="210"/>
      <c r="AG22" s="210"/>
      <c r="AH22" s="210"/>
      <c r="AI22" s="217"/>
      <c r="AJ22" s="428"/>
      <c r="AK22" s="210"/>
      <c r="AL22" s="210"/>
      <c r="AM22" s="208"/>
      <c r="AN22" s="242"/>
      <c r="AO22" s="208"/>
      <c r="AP22" s="404"/>
      <c r="AQ22" s="404"/>
      <c r="AR22" s="208"/>
      <c r="AS22" s="210"/>
      <c r="AT22" s="217"/>
      <c r="AU22" s="208"/>
      <c r="AV22" s="210"/>
      <c r="AW22" s="217"/>
      <c r="AX22" s="242"/>
      <c r="AY22" s="342"/>
      <c r="AZ22" s="240"/>
      <c r="BA22" s="329"/>
      <c r="BB22" s="242"/>
      <c r="BC22" s="213"/>
      <c r="BD22" s="213"/>
      <c r="BE22" s="213"/>
      <c r="BF22" s="284"/>
      <c r="BG22" s="293"/>
      <c r="BH22" s="283" t="s">
        <v>80</v>
      </c>
      <c r="BI22" s="395"/>
      <c r="BJ22" s="292"/>
      <c r="BK22" s="283" t="s">
        <v>79</v>
      </c>
      <c r="BL22" s="292"/>
      <c r="BM22" s="213"/>
      <c r="BN22" s="213"/>
      <c r="BO22" s="284"/>
      <c r="BP22" s="293"/>
      <c r="BQ22" s="283" t="s">
        <v>80</v>
      </c>
      <c r="BR22" s="395"/>
      <c r="BS22" s="292"/>
      <c r="BT22" s="283" t="s">
        <v>79</v>
      </c>
      <c r="BU22" s="292"/>
      <c r="BV22" s="284"/>
      <c r="BW22" s="385"/>
      <c r="BX22" s="222"/>
      <c r="BY22" s="270"/>
      <c r="BZ22" s="210"/>
      <c r="CA22" s="210"/>
      <c r="CB22" s="271"/>
      <c r="CC22" s="270"/>
      <c r="CD22" s="271"/>
      <c r="CE22" s="90"/>
      <c r="CF22" s="89"/>
      <c r="CG22" s="284"/>
      <c r="CH22" s="293"/>
      <c r="CI22" s="284"/>
      <c r="CJ22" s="293"/>
      <c r="CK22" s="242"/>
      <c r="CL22" s="146"/>
      <c r="CM22" s="89"/>
      <c r="CN22" s="257"/>
      <c r="CO22" s="258"/>
      <c r="CP22" s="259"/>
      <c r="CQ22" s="222"/>
      <c r="CR22" s="329"/>
      <c r="CS22" s="213"/>
      <c r="CT22" s="213"/>
      <c r="CU22" s="213"/>
      <c r="CV22" s="213"/>
      <c r="CW22" s="242"/>
      <c r="CX22" s="293"/>
      <c r="CY22" s="213"/>
      <c r="CZ22" s="284"/>
      <c r="DA22" s="396"/>
      <c r="DB22" s="29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342"/>
      <c r="DO22" s="222"/>
      <c r="DP22" s="390"/>
      <c r="DQ22" s="242"/>
      <c r="DR22" s="208"/>
      <c r="DS22" s="208"/>
      <c r="DT22" s="208"/>
      <c r="DU22" s="208"/>
      <c r="DV22" s="238"/>
      <c r="DW22" s="222"/>
      <c r="DX22" s="371" t="s">
        <v>124</v>
      </c>
      <c r="DY22" s="346" t="s">
        <v>125</v>
      </c>
      <c r="DZ22" s="346" t="s">
        <v>124</v>
      </c>
      <c r="EA22" s="346" t="s">
        <v>125</v>
      </c>
      <c r="EB22" s="227"/>
      <c r="EC22" s="228"/>
      <c r="ED22" s="228"/>
      <c r="EE22" s="229"/>
      <c r="EF22" s="350" t="s">
        <v>124</v>
      </c>
      <c r="EG22" s="345" t="s">
        <v>125</v>
      </c>
      <c r="EH22" s="345" t="s">
        <v>124</v>
      </c>
      <c r="EI22" s="345" t="s">
        <v>125</v>
      </c>
      <c r="EJ22" s="467" t="s">
        <v>124</v>
      </c>
      <c r="EK22" s="467" t="s">
        <v>125</v>
      </c>
      <c r="EL22" s="467" t="s">
        <v>124</v>
      </c>
      <c r="EM22" s="468" t="s">
        <v>125</v>
      </c>
      <c r="EN22" s="344" t="s">
        <v>124</v>
      </c>
      <c r="EO22" s="344" t="s">
        <v>125</v>
      </c>
      <c r="EP22" s="344" t="s">
        <v>124</v>
      </c>
      <c r="EQ22" s="285" t="s">
        <v>125</v>
      </c>
      <c r="ER22" s="222"/>
      <c r="ES22" s="371" t="s">
        <v>124</v>
      </c>
      <c r="ET22" s="346" t="s">
        <v>125</v>
      </c>
      <c r="EU22" s="346" t="s">
        <v>124</v>
      </c>
      <c r="EV22" s="346" t="s">
        <v>125</v>
      </c>
      <c r="EW22" s="227"/>
      <c r="EX22" s="228"/>
      <c r="EY22" s="228"/>
      <c r="EZ22" s="229"/>
      <c r="FA22" s="345" t="s">
        <v>124</v>
      </c>
      <c r="FB22" s="345" t="s">
        <v>125</v>
      </c>
      <c r="FC22" s="345" t="s">
        <v>124</v>
      </c>
      <c r="FD22" s="345" t="s">
        <v>125</v>
      </c>
      <c r="FE22" s="467" t="s">
        <v>124</v>
      </c>
      <c r="FF22" s="467" t="s">
        <v>125</v>
      </c>
      <c r="FG22" s="467" t="s">
        <v>124</v>
      </c>
      <c r="FH22" s="467" t="s">
        <v>125</v>
      </c>
      <c r="FI22" s="344" t="s">
        <v>124</v>
      </c>
      <c r="FJ22" s="344" t="s">
        <v>125</v>
      </c>
      <c r="FK22" s="344" t="s">
        <v>124</v>
      </c>
      <c r="FL22" s="344" t="s">
        <v>125</v>
      </c>
      <c r="FM22" s="222"/>
      <c r="FN22" s="355"/>
      <c r="FO22" s="222"/>
      <c r="FP22" s="350"/>
      <c r="FQ22" s="345"/>
      <c r="FR22" s="345"/>
      <c r="FS22" s="337"/>
      <c r="FT22" s="222"/>
      <c r="FU22" s="282"/>
      <c r="FV22" s="242"/>
      <c r="FW22" s="284"/>
      <c r="FX22" s="300"/>
      <c r="FY22" s="471"/>
      <c r="FZ22" s="357"/>
      <c r="GA22" s="357"/>
      <c r="GB22" s="359"/>
      <c r="GC22" s="365"/>
      <c r="GD22" s="213"/>
      <c r="GE22" s="213"/>
      <c r="GF22" s="287"/>
      <c r="GG22" s="350"/>
      <c r="GH22" s="284"/>
      <c r="GI22" s="293"/>
      <c r="GJ22" s="284"/>
      <c r="GK22" s="293"/>
      <c r="GL22" s="287"/>
      <c r="GM22" s="288"/>
      <c r="GN22" s="365"/>
      <c r="GO22" s="213"/>
      <c r="GP22" s="213"/>
      <c r="GQ22" s="287"/>
      <c r="GR22" s="350"/>
      <c r="GS22" s="284"/>
      <c r="GT22" s="293"/>
      <c r="GU22" s="284"/>
      <c r="GV22" s="293"/>
      <c r="GW22" s="287"/>
      <c r="GX22" s="288"/>
      <c r="GY22" s="365"/>
      <c r="GZ22" s="213"/>
      <c r="HA22" s="213"/>
      <c r="HB22" s="287"/>
      <c r="HC22" s="350"/>
      <c r="HD22" s="284"/>
      <c r="HE22" s="293"/>
      <c r="HF22" s="284"/>
      <c r="HG22" s="293"/>
      <c r="HH22" s="287"/>
      <c r="HI22" s="288"/>
      <c r="HJ22" s="365"/>
      <c r="HK22" s="213"/>
      <c r="HL22" s="213"/>
      <c r="HM22" s="287"/>
      <c r="HN22" s="350"/>
      <c r="HO22" s="284"/>
      <c r="HP22" s="293"/>
      <c r="HQ22" s="284"/>
      <c r="HR22" s="293"/>
      <c r="HS22" s="287"/>
      <c r="HT22" s="288"/>
      <c r="HX22" s="99">
        <v>1</v>
      </c>
      <c r="HY22" s="276" t="s">
        <v>134</v>
      </c>
      <c r="HZ22" s="277"/>
      <c r="IA22" s="99">
        <f>IF(OR(CV7=""),"",1)</f>
      </c>
      <c r="IB22" s="276" t="s">
        <v>280</v>
      </c>
      <c r="IC22" s="277"/>
    </row>
    <row r="23" spans="1:237" ht="14.25" customHeight="1">
      <c r="A23" s="399"/>
      <c r="B23" s="270"/>
      <c r="C23" s="271"/>
      <c r="D23" s="270"/>
      <c r="E23" s="271"/>
      <c r="F23" s="270"/>
      <c r="G23" s="271"/>
      <c r="H23" s="210"/>
      <c r="I23" s="271"/>
      <c r="J23" s="390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38"/>
      <c r="Y23" s="240"/>
      <c r="Z23" s="329"/>
      <c r="AA23" s="242"/>
      <c r="AB23" s="213"/>
      <c r="AC23" s="242"/>
      <c r="AD23" s="213"/>
      <c r="AE23" s="428"/>
      <c r="AF23" s="210"/>
      <c r="AG23" s="210"/>
      <c r="AH23" s="210"/>
      <c r="AI23" s="217"/>
      <c r="AJ23" s="428"/>
      <c r="AK23" s="210"/>
      <c r="AL23" s="210"/>
      <c r="AM23" s="208"/>
      <c r="AN23" s="242"/>
      <c r="AO23" s="208"/>
      <c r="AP23" s="404"/>
      <c r="AQ23" s="404"/>
      <c r="AR23" s="208"/>
      <c r="AS23" s="210"/>
      <c r="AT23" s="217"/>
      <c r="AU23" s="208"/>
      <c r="AV23" s="210"/>
      <c r="AW23" s="217"/>
      <c r="AX23" s="242"/>
      <c r="AY23" s="342"/>
      <c r="AZ23" s="240"/>
      <c r="BA23" s="329"/>
      <c r="BB23" s="242"/>
      <c r="BC23" s="213"/>
      <c r="BD23" s="213"/>
      <c r="BE23" s="213"/>
      <c r="BF23" s="284"/>
      <c r="BG23" s="293"/>
      <c r="BH23" s="284"/>
      <c r="BI23" s="396"/>
      <c r="BJ23" s="293"/>
      <c r="BK23" s="284"/>
      <c r="BL23" s="293"/>
      <c r="BM23" s="213"/>
      <c r="BN23" s="213"/>
      <c r="BO23" s="284"/>
      <c r="BP23" s="293"/>
      <c r="BQ23" s="284"/>
      <c r="BR23" s="396"/>
      <c r="BS23" s="293"/>
      <c r="BT23" s="284"/>
      <c r="BU23" s="293"/>
      <c r="BV23" s="284"/>
      <c r="BW23" s="385"/>
      <c r="BX23" s="222"/>
      <c r="BY23" s="270"/>
      <c r="BZ23" s="210"/>
      <c r="CA23" s="210"/>
      <c r="CB23" s="271"/>
      <c r="CC23" s="270"/>
      <c r="CD23" s="271"/>
      <c r="CE23" s="90"/>
      <c r="CF23" s="89"/>
      <c r="CG23" s="284"/>
      <c r="CH23" s="293"/>
      <c r="CI23" s="284"/>
      <c r="CJ23" s="293"/>
      <c r="CK23" s="242"/>
      <c r="CL23" s="146"/>
      <c r="CM23" s="89"/>
      <c r="CN23" s="257"/>
      <c r="CO23" s="258"/>
      <c r="CP23" s="259"/>
      <c r="CQ23" s="222"/>
      <c r="CR23" s="329"/>
      <c r="CS23" s="213"/>
      <c r="CT23" s="213"/>
      <c r="CU23" s="213"/>
      <c r="CV23" s="213"/>
      <c r="CW23" s="242"/>
      <c r="CX23" s="293"/>
      <c r="CY23" s="213"/>
      <c r="CZ23" s="284"/>
      <c r="DA23" s="396"/>
      <c r="DB23" s="29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342"/>
      <c r="DO23" s="222"/>
      <c r="DP23" s="390"/>
      <c r="DQ23" s="242"/>
      <c r="DR23" s="208"/>
      <c r="DS23" s="208"/>
      <c r="DT23" s="208"/>
      <c r="DU23" s="208"/>
      <c r="DV23" s="238"/>
      <c r="DW23" s="222"/>
      <c r="DX23" s="371"/>
      <c r="DY23" s="346"/>
      <c r="DZ23" s="346"/>
      <c r="EA23" s="346"/>
      <c r="EB23" s="227"/>
      <c r="EC23" s="228"/>
      <c r="ED23" s="228"/>
      <c r="EE23" s="229"/>
      <c r="EF23" s="350"/>
      <c r="EG23" s="345"/>
      <c r="EH23" s="345"/>
      <c r="EI23" s="345"/>
      <c r="EJ23" s="346"/>
      <c r="EK23" s="346"/>
      <c r="EL23" s="346"/>
      <c r="EM23" s="469"/>
      <c r="EN23" s="345"/>
      <c r="EO23" s="345"/>
      <c r="EP23" s="345"/>
      <c r="EQ23" s="287"/>
      <c r="ER23" s="222"/>
      <c r="ES23" s="371"/>
      <c r="ET23" s="346"/>
      <c r="EU23" s="346"/>
      <c r="EV23" s="346"/>
      <c r="EW23" s="227"/>
      <c r="EX23" s="228"/>
      <c r="EY23" s="228"/>
      <c r="EZ23" s="229"/>
      <c r="FA23" s="345"/>
      <c r="FB23" s="345"/>
      <c r="FC23" s="345"/>
      <c r="FD23" s="345"/>
      <c r="FE23" s="346"/>
      <c r="FF23" s="346"/>
      <c r="FG23" s="346"/>
      <c r="FH23" s="346"/>
      <c r="FI23" s="345"/>
      <c r="FJ23" s="345"/>
      <c r="FK23" s="345"/>
      <c r="FL23" s="345"/>
      <c r="FM23" s="222"/>
      <c r="FN23" s="355"/>
      <c r="FO23" s="222"/>
      <c r="FP23" s="350"/>
      <c r="FQ23" s="345"/>
      <c r="FR23" s="345"/>
      <c r="FS23" s="337"/>
      <c r="FT23" s="222"/>
      <c r="FU23" s="282"/>
      <c r="FV23" s="242"/>
      <c r="FW23" s="284"/>
      <c r="FX23" s="300"/>
      <c r="FY23" s="471"/>
      <c r="FZ23" s="357"/>
      <c r="GA23" s="357"/>
      <c r="GB23" s="359"/>
      <c r="GC23" s="365"/>
      <c r="GD23" s="213"/>
      <c r="GE23" s="213"/>
      <c r="GF23" s="287"/>
      <c r="GG23" s="350"/>
      <c r="GH23" s="284"/>
      <c r="GI23" s="293"/>
      <c r="GJ23" s="284"/>
      <c r="GK23" s="293"/>
      <c r="GL23" s="287"/>
      <c r="GM23" s="288"/>
      <c r="GN23" s="365"/>
      <c r="GO23" s="213"/>
      <c r="GP23" s="213"/>
      <c r="GQ23" s="287"/>
      <c r="GR23" s="350"/>
      <c r="GS23" s="284"/>
      <c r="GT23" s="293"/>
      <c r="GU23" s="284"/>
      <c r="GV23" s="293"/>
      <c r="GW23" s="287"/>
      <c r="GX23" s="288"/>
      <c r="GY23" s="365"/>
      <c r="GZ23" s="213"/>
      <c r="HA23" s="213"/>
      <c r="HB23" s="287"/>
      <c r="HC23" s="350"/>
      <c r="HD23" s="284"/>
      <c r="HE23" s="293"/>
      <c r="HF23" s="284"/>
      <c r="HG23" s="293"/>
      <c r="HH23" s="287"/>
      <c r="HI23" s="288"/>
      <c r="HJ23" s="365"/>
      <c r="HK23" s="213"/>
      <c r="HL23" s="213"/>
      <c r="HM23" s="287"/>
      <c r="HN23" s="350"/>
      <c r="HO23" s="284"/>
      <c r="HP23" s="293"/>
      <c r="HQ23" s="284"/>
      <c r="HR23" s="293"/>
      <c r="HS23" s="287"/>
      <c r="HT23" s="288"/>
      <c r="HX23" s="99">
        <f>IF(OR(AL8=""),"",1)</f>
      </c>
      <c r="HY23" s="277" t="s">
        <v>276</v>
      </c>
      <c r="HZ23" s="277"/>
      <c r="IA23" s="99">
        <f>IF(OR(CV8=""),"",1)</f>
      </c>
      <c r="IB23" s="276" t="s">
        <v>281</v>
      </c>
      <c r="IC23" s="277"/>
    </row>
    <row r="24" spans="1:237" ht="12" customHeight="1">
      <c r="A24" s="399"/>
      <c r="B24" s="270"/>
      <c r="C24" s="271"/>
      <c r="D24" s="270"/>
      <c r="E24" s="271"/>
      <c r="F24" s="270"/>
      <c r="G24" s="271"/>
      <c r="H24" s="210"/>
      <c r="I24" s="271"/>
      <c r="J24" s="390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38"/>
      <c r="Y24" s="240"/>
      <c r="Z24" s="329"/>
      <c r="AA24" s="242"/>
      <c r="AB24" s="213"/>
      <c r="AC24" s="242"/>
      <c r="AD24" s="213"/>
      <c r="AE24" s="428"/>
      <c r="AF24" s="210"/>
      <c r="AG24" s="210"/>
      <c r="AH24" s="210"/>
      <c r="AI24" s="217"/>
      <c r="AJ24" s="428"/>
      <c r="AK24" s="210"/>
      <c r="AL24" s="210"/>
      <c r="AM24" s="208"/>
      <c r="AN24" s="242"/>
      <c r="AO24" s="208"/>
      <c r="AP24" s="404"/>
      <c r="AQ24" s="404"/>
      <c r="AR24" s="208"/>
      <c r="AS24" s="210"/>
      <c r="AT24" s="217"/>
      <c r="AU24" s="208"/>
      <c r="AV24" s="210"/>
      <c r="AW24" s="217"/>
      <c r="AX24" s="242"/>
      <c r="AY24" s="342"/>
      <c r="AZ24" s="240"/>
      <c r="BA24" s="329"/>
      <c r="BB24" s="242"/>
      <c r="BC24" s="213"/>
      <c r="BD24" s="213"/>
      <c r="BE24" s="213"/>
      <c r="BF24" s="284"/>
      <c r="BG24" s="293"/>
      <c r="BH24" s="284"/>
      <c r="BI24" s="396"/>
      <c r="BJ24" s="293"/>
      <c r="BK24" s="284"/>
      <c r="BL24" s="293"/>
      <c r="BM24" s="213"/>
      <c r="BN24" s="213"/>
      <c r="BO24" s="284"/>
      <c r="BP24" s="293"/>
      <c r="BQ24" s="284"/>
      <c r="BR24" s="396"/>
      <c r="BS24" s="293"/>
      <c r="BT24" s="284"/>
      <c r="BU24" s="293"/>
      <c r="BV24" s="284"/>
      <c r="BW24" s="385"/>
      <c r="BX24" s="222"/>
      <c r="BY24" s="270"/>
      <c r="BZ24" s="210"/>
      <c r="CA24" s="210"/>
      <c r="CB24" s="271"/>
      <c r="CC24" s="270"/>
      <c r="CD24" s="271"/>
      <c r="CE24" s="90"/>
      <c r="CF24" s="89"/>
      <c r="CG24" s="284"/>
      <c r="CH24" s="293"/>
      <c r="CI24" s="284"/>
      <c r="CJ24" s="293"/>
      <c r="CK24" s="242"/>
      <c r="CL24" s="146"/>
      <c r="CM24" s="89"/>
      <c r="CN24" s="257"/>
      <c r="CO24" s="258"/>
      <c r="CP24" s="259"/>
      <c r="CQ24" s="222"/>
      <c r="CR24" s="329"/>
      <c r="CS24" s="213"/>
      <c r="CT24" s="213"/>
      <c r="CU24" s="213"/>
      <c r="CV24" s="213"/>
      <c r="CW24" s="242"/>
      <c r="CX24" s="293"/>
      <c r="CY24" s="213"/>
      <c r="CZ24" s="284"/>
      <c r="DA24" s="396"/>
      <c r="DB24" s="29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342"/>
      <c r="DO24" s="222"/>
      <c r="DP24" s="390"/>
      <c r="DQ24" s="242"/>
      <c r="DR24" s="208"/>
      <c r="DS24" s="208"/>
      <c r="DT24" s="208"/>
      <c r="DU24" s="208"/>
      <c r="DV24" s="238"/>
      <c r="DW24" s="222"/>
      <c r="DX24" s="371"/>
      <c r="DY24" s="346"/>
      <c r="DZ24" s="346"/>
      <c r="EA24" s="346"/>
      <c r="EB24" s="227"/>
      <c r="EC24" s="228"/>
      <c r="ED24" s="228"/>
      <c r="EE24" s="229"/>
      <c r="EF24" s="350"/>
      <c r="EG24" s="345"/>
      <c r="EH24" s="345"/>
      <c r="EI24" s="345"/>
      <c r="EJ24" s="346"/>
      <c r="EK24" s="346"/>
      <c r="EL24" s="346"/>
      <c r="EM24" s="469"/>
      <c r="EN24" s="345"/>
      <c r="EO24" s="345"/>
      <c r="EP24" s="345"/>
      <c r="EQ24" s="287"/>
      <c r="ER24" s="222"/>
      <c r="ES24" s="371"/>
      <c r="ET24" s="346"/>
      <c r="EU24" s="346"/>
      <c r="EV24" s="346"/>
      <c r="EW24" s="227"/>
      <c r="EX24" s="228"/>
      <c r="EY24" s="228"/>
      <c r="EZ24" s="229"/>
      <c r="FA24" s="345"/>
      <c r="FB24" s="345"/>
      <c r="FC24" s="345"/>
      <c r="FD24" s="345"/>
      <c r="FE24" s="346"/>
      <c r="FF24" s="346"/>
      <c r="FG24" s="346"/>
      <c r="FH24" s="346"/>
      <c r="FI24" s="345"/>
      <c r="FJ24" s="345"/>
      <c r="FK24" s="345"/>
      <c r="FL24" s="345"/>
      <c r="FM24" s="222"/>
      <c r="FN24" s="355"/>
      <c r="FO24" s="222"/>
      <c r="FP24" s="350"/>
      <c r="FQ24" s="345"/>
      <c r="FR24" s="345"/>
      <c r="FS24" s="337"/>
      <c r="FT24" s="222"/>
      <c r="FU24" s="282"/>
      <c r="FV24" s="242"/>
      <c r="FW24" s="284"/>
      <c r="FX24" s="300"/>
      <c r="FY24" s="471"/>
      <c r="FZ24" s="357"/>
      <c r="GA24" s="357"/>
      <c r="GB24" s="359"/>
      <c r="GC24" s="365"/>
      <c r="GD24" s="213"/>
      <c r="GE24" s="213"/>
      <c r="GF24" s="287"/>
      <c r="GG24" s="350"/>
      <c r="GH24" s="284"/>
      <c r="GI24" s="293"/>
      <c r="GJ24" s="284"/>
      <c r="GK24" s="293"/>
      <c r="GL24" s="287"/>
      <c r="GM24" s="288"/>
      <c r="GN24" s="365"/>
      <c r="GO24" s="213"/>
      <c r="GP24" s="213"/>
      <c r="GQ24" s="287"/>
      <c r="GR24" s="350"/>
      <c r="GS24" s="284"/>
      <c r="GT24" s="293"/>
      <c r="GU24" s="284"/>
      <c r="GV24" s="293"/>
      <c r="GW24" s="287"/>
      <c r="GX24" s="288"/>
      <c r="GY24" s="365"/>
      <c r="GZ24" s="213"/>
      <c r="HA24" s="213"/>
      <c r="HB24" s="287"/>
      <c r="HC24" s="350"/>
      <c r="HD24" s="284"/>
      <c r="HE24" s="293"/>
      <c r="HF24" s="284"/>
      <c r="HG24" s="293"/>
      <c r="HH24" s="287"/>
      <c r="HI24" s="288"/>
      <c r="HJ24" s="365"/>
      <c r="HK24" s="213"/>
      <c r="HL24" s="213"/>
      <c r="HM24" s="287"/>
      <c r="HN24" s="350"/>
      <c r="HO24" s="284"/>
      <c r="HP24" s="293"/>
      <c r="HQ24" s="284"/>
      <c r="HR24" s="293"/>
      <c r="HS24" s="287"/>
      <c r="HT24" s="288"/>
      <c r="HX24" s="99">
        <v>1</v>
      </c>
      <c r="HY24" s="277" t="s">
        <v>277</v>
      </c>
      <c r="HZ24" s="277"/>
      <c r="IA24" s="99"/>
      <c r="IB24" s="276"/>
      <c r="IC24" s="277"/>
    </row>
    <row r="25" spans="1:237" ht="12" customHeight="1">
      <c r="A25" s="399"/>
      <c r="B25" s="270"/>
      <c r="C25" s="271"/>
      <c r="D25" s="270"/>
      <c r="E25" s="271"/>
      <c r="F25" s="270"/>
      <c r="G25" s="271"/>
      <c r="H25" s="210"/>
      <c r="I25" s="271"/>
      <c r="J25" s="390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38"/>
      <c r="Y25" s="240"/>
      <c r="Z25" s="329"/>
      <c r="AA25" s="242"/>
      <c r="AB25" s="213"/>
      <c r="AC25" s="242"/>
      <c r="AD25" s="213"/>
      <c r="AE25" s="428"/>
      <c r="AF25" s="210"/>
      <c r="AG25" s="210"/>
      <c r="AH25" s="210"/>
      <c r="AI25" s="217"/>
      <c r="AJ25" s="428"/>
      <c r="AK25" s="210"/>
      <c r="AL25" s="210"/>
      <c r="AM25" s="208"/>
      <c r="AN25" s="242"/>
      <c r="AO25" s="208"/>
      <c r="AP25" s="404"/>
      <c r="AQ25" s="404"/>
      <c r="AR25" s="208"/>
      <c r="AS25" s="210"/>
      <c r="AT25" s="217"/>
      <c r="AU25" s="208"/>
      <c r="AV25" s="210"/>
      <c r="AW25" s="217"/>
      <c r="AX25" s="242"/>
      <c r="AY25" s="342"/>
      <c r="AZ25" s="240"/>
      <c r="BA25" s="329"/>
      <c r="BB25" s="242"/>
      <c r="BC25" s="213"/>
      <c r="BD25" s="213"/>
      <c r="BE25" s="213"/>
      <c r="BF25" s="284"/>
      <c r="BG25" s="293"/>
      <c r="BH25" s="284"/>
      <c r="BI25" s="396"/>
      <c r="BJ25" s="293"/>
      <c r="BK25" s="284"/>
      <c r="BL25" s="293"/>
      <c r="BM25" s="213"/>
      <c r="BN25" s="213"/>
      <c r="BO25" s="284"/>
      <c r="BP25" s="293"/>
      <c r="BQ25" s="284"/>
      <c r="BR25" s="396"/>
      <c r="BS25" s="293"/>
      <c r="BT25" s="284"/>
      <c r="BU25" s="293"/>
      <c r="BV25" s="284"/>
      <c r="BW25" s="385"/>
      <c r="BX25" s="222"/>
      <c r="BY25" s="270"/>
      <c r="BZ25" s="210"/>
      <c r="CA25" s="210"/>
      <c r="CB25" s="271"/>
      <c r="CC25" s="270"/>
      <c r="CD25" s="271"/>
      <c r="CE25" s="90"/>
      <c r="CF25" s="89"/>
      <c r="CG25" s="284"/>
      <c r="CH25" s="293"/>
      <c r="CI25" s="284"/>
      <c r="CJ25" s="293"/>
      <c r="CK25" s="242"/>
      <c r="CL25" s="146"/>
      <c r="CM25" s="89"/>
      <c r="CN25" s="257"/>
      <c r="CO25" s="258"/>
      <c r="CP25" s="259"/>
      <c r="CQ25" s="222"/>
      <c r="CR25" s="329"/>
      <c r="CS25" s="213"/>
      <c r="CT25" s="213"/>
      <c r="CU25" s="213"/>
      <c r="CV25" s="213"/>
      <c r="CW25" s="242"/>
      <c r="CX25" s="293"/>
      <c r="CY25" s="213"/>
      <c r="CZ25" s="284"/>
      <c r="DA25" s="396"/>
      <c r="DB25" s="29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342"/>
      <c r="DO25" s="222"/>
      <c r="DP25" s="390"/>
      <c r="DQ25" s="242"/>
      <c r="DR25" s="208"/>
      <c r="DS25" s="208"/>
      <c r="DT25" s="208"/>
      <c r="DU25" s="208"/>
      <c r="DV25" s="238"/>
      <c r="DW25" s="222"/>
      <c r="DX25" s="371"/>
      <c r="DY25" s="346"/>
      <c r="DZ25" s="346"/>
      <c r="EA25" s="346"/>
      <c r="EB25" s="227"/>
      <c r="EC25" s="228"/>
      <c r="ED25" s="228"/>
      <c r="EE25" s="229"/>
      <c r="EF25" s="350"/>
      <c r="EG25" s="345"/>
      <c r="EH25" s="345"/>
      <c r="EI25" s="345"/>
      <c r="EJ25" s="346"/>
      <c r="EK25" s="346"/>
      <c r="EL25" s="346"/>
      <c r="EM25" s="469"/>
      <c r="EN25" s="345"/>
      <c r="EO25" s="345"/>
      <c r="EP25" s="345"/>
      <c r="EQ25" s="287"/>
      <c r="ER25" s="222"/>
      <c r="ES25" s="371"/>
      <c r="ET25" s="346"/>
      <c r="EU25" s="346"/>
      <c r="EV25" s="346"/>
      <c r="EW25" s="227"/>
      <c r="EX25" s="228"/>
      <c r="EY25" s="228"/>
      <c r="EZ25" s="229"/>
      <c r="FA25" s="345"/>
      <c r="FB25" s="345"/>
      <c r="FC25" s="345"/>
      <c r="FD25" s="345"/>
      <c r="FE25" s="346"/>
      <c r="FF25" s="346"/>
      <c r="FG25" s="346"/>
      <c r="FH25" s="346"/>
      <c r="FI25" s="345"/>
      <c r="FJ25" s="345"/>
      <c r="FK25" s="345"/>
      <c r="FL25" s="345"/>
      <c r="FM25" s="222"/>
      <c r="FN25" s="355"/>
      <c r="FO25" s="222"/>
      <c r="FP25" s="350"/>
      <c r="FQ25" s="345"/>
      <c r="FR25" s="345"/>
      <c r="FS25" s="337"/>
      <c r="FT25" s="222"/>
      <c r="FU25" s="282"/>
      <c r="FV25" s="242"/>
      <c r="FW25" s="284"/>
      <c r="FX25" s="300"/>
      <c r="FY25" s="471"/>
      <c r="FZ25" s="357"/>
      <c r="GA25" s="357"/>
      <c r="GB25" s="359"/>
      <c r="GC25" s="365"/>
      <c r="GD25" s="213"/>
      <c r="GE25" s="213"/>
      <c r="GF25" s="287"/>
      <c r="GG25" s="350"/>
      <c r="GH25" s="284"/>
      <c r="GI25" s="293"/>
      <c r="GJ25" s="284"/>
      <c r="GK25" s="293"/>
      <c r="GL25" s="287"/>
      <c r="GM25" s="288"/>
      <c r="GN25" s="365"/>
      <c r="GO25" s="213"/>
      <c r="GP25" s="213"/>
      <c r="GQ25" s="287"/>
      <c r="GR25" s="350"/>
      <c r="GS25" s="284"/>
      <c r="GT25" s="293"/>
      <c r="GU25" s="284"/>
      <c r="GV25" s="293"/>
      <c r="GW25" s="287"/>
      <c r="GX25" s="288"/>
      <c r="GY25" s="365"/>
      <c r="GZ25" s="213"/>
      <c r="HA25" s="213"/>
      <c r="HB25" s="287"/>
      <c r="HC25" s="350"/>
      <c r="HD25" s="284"/>
      <c r="HE25" s="293"/>
      <c r="HF25" s="284"/>
      <c r="HG25" s="293"/>
      <c r="HH25" s="287"/>
      <c r="HI25" s="288"/>
      <c r="HJ25" s="365"/>
      <c r="HK25" s="213"/>
      <c r="HL25" s="213"/>
      <c r="HM25" s="287"/>
      <c r="HN25" s="350"/>
      <c r="HO25" s="284"/>
      <c r="HP25" s="293"/>
      <c r="HQ25" s="284"/>
      <c r="HR25" s="293"/>
      <c r="HS25" s="287"/>
      <c r="HT25" s="288"/>
      <c r="HX25" s="99">
        <f>IF(OR(AL10=""),"",1)</f>
      </c>
      <c r="HY25" s="277" t="s">
        <v>278</v>
      </c>
      <c r="HZ25" s="277"/>
      <c r="IA25" s="99">
        <v>1</v>
      </c>
      <c r="IB25" s="276" t="s">
        <v>282</v>
      </c>
      <c r="IC25" s="277"/>
    </row>
    <row r="26" spans="1:237" ht="12" customHeight="1">
      <c r="A26" s="399"/>
      <c r="B26" s="270"/>
      <c r="C26" s="271"/>
      <c r="D26" s="270"/>
      <c r="E26" s="271"/>
      <c r="F26" s="270"/>
      <c r="G26" s="271"/>
      <c r="H26" s="210"/>
      <c r="I26" s="271"/>
      <c r="J26" s="390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38"/>
      <c r="Y26" s="240"/>
      <c r="Z26" s="329"/>
      <c r="AA26" s="242"/>
      <c r="AB26" s="213"/>
      <c r="AC26" s="242"/>
      <c r="AD26" s="213"/>
      <c r="AE26" s="428"/>
      <c r="AF26" s="210"/>
      <c r="AG26" s="210"/>
      <c r="AH26" s="210"/>
      <c r="AI26" s="217"/>
      <c r="AJ26" s="428"/>
      <c r="AK26" s="210"/>
      <c r="AL26" s="210"/>
      <c r="AM26" s="208"/>
      <c r="AN26" s="242"/>
      <c r="AO26" s="208"/>
      <c r="AP26" s="404"/>
      <c r="AQ26" s="404"/>
      <c r="AR26" s="208"/>
      <c r="AS26" s="210"/>
      <c r="AT26" s="217"/>
      <c r="AU26" s="208"/>
      <c r="AV26" s="210"/>
      <c r="AW26" s="217"/>
      <c r="AX26" s="242"/>
      <c r="AY26" s="342"/>
      <c r="AZ26" s="240"/>
      <c r="BA26" s="329"/>
      <c r="BB26" s="242"/>
      <c r="BC26" s="213"/>
      <c r="BD26" s="213"/>
      <c r="BE26" s="213"/>
      <c r="BF26" s="284"/>
      <c r="BG26" s="293"/>
      <c r="BH26" s="284"/>
      <c r="BI26" s="396"/>
      <c r="BJ26" s="293"/>
      <c r="BK26" s="284"/>
      <c r="BL26" s="293"/>
      <c r="BM26" s="213"/>
      <c r="BN26" s="213"/>
      <c r="BO26" s="284"/>
      <c r="BP26" s="293"/>
      <c r="BQ26" s="284"/>
      <c r="BR26" s="396"/>
      <c r="BS26" s="293"/>
      <c r="BT26" s="284"/>
      <c r="BU26" s="293"/>
      <c r="BV26" s="284"/>
      <c r="BW26" s="385"/>
      <c r="BX26" s="222"/>
      <c r="BY26" s="270"/>
      <c r="BZ26" s="210"/>
      <c r="CA26" s="210"/>
      <c r="CB26" s="271"/>
      <c r="CC26" s="270"/>
      <c r="CD26" s="271"/>
      <c r="CE26" s="90"/>
      <c r="CF26" s="89"/>
      <c r="CG26" s="284"/>
      <c r="CH26" s="293"/>
      <c r="CI26" s="284"/>
      <c r="CJ26" s="293"/>
      <c r="CK26" s="242"/>
      <c r="CL26" s="146"/>
      <c r="CM26" s="89"/>
      <c r="CN26" s="257"/>
      <c r="CO26" s="258"/>
      <c r="CP26" s="259"/>
      <c r="CQ26" s="222"/>
      <c r="CR26" s="329"/>
      <c r="CS26" s="213"/>
      <c r="CT26" s="213"/>
      <c r="CU26" s="213"/>
      <c r="CV26" s="213"/>
      <c r="CW26" s="242"/>
      <c r="CX26" s="293"/>
      <c r="CY26" s="213"/>
      <c r="CZ26" s="284"/>
      <c r="DA26" s="396"/>
      <c r="DB26" s="29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342"/>
      <c r="DO26" s="222"/>
      <c r="DP26" s="390"/>
      <c r="DQ26" s="242"/>
      <c r="DR26" s="208"/>
      <c r="DS26" s="208"/>
      <c r="DT26" s="208"/>
      <c r="DU26" s="208"/>
      <c r="DV26" s="238"/>
      <c r="DW26" s="222"/>
      <c r="DX26" s="371"/>
      <c r="DY26" s="346"/>
      <c r="DZ26" s="346"/>
      <c r="EA26" s="346"/>
      <c r="EB26" s="227"/>
      <c r="EC26" s="228"/>
      <c r="ED26" s="228"/>
      <c r="EE26" s="229"/>
      <c r="EF26" s="350"/>
      <c r="EG26" s="345"/>
      <c r="EH26" s="345"/>
      <c r="EI26" s="345"/>
      <c r="EJ26" s="346"/>
      <c r="EK26" s="346"/>
      <c r="EL26" s="346"/>
      <c r="EM26" s="469"/>
      <c r="EN26" s="345"/>
      <c r="EO26" s="345"/>
      <c r="EP26" s="345"/>
      <c r="EQ26" s="287"/>
      <c r="ER26" s="222"/>
      <c r="ES26" s="371"/>
      <c r="ET26" s="346"/>
      <c r="EU26" s="346"/>
      <c r="EV26" s="346"/>
      <c r="EW26" s="227"/>
      <c r="EX26" s="228"/>
      <c r="EY26" s="228"/>
      <c r="EZ26" s="229"/>
      <c r="FA26" s="345"/>
      <c r="FB26" s="345"/>
      <c r="FC26" s="345"/>
      <c r="FD26" s="345"/>
      <c r="FE26" s="346"/>
      <c r="FF26" s="346"/>
      <c r="FG26" s="346"/>
      <c r="FH26" s="346"/>
      <c r="FI26" s="345"/>
      <c r="FJ26" s="345"/>
      <c r="FK26" s="345"/>
      <c r="FL26" s="345"/>
      <c r="FM26" s="222"/>
      <c r="FN26" s="355"/>
      <c r="FO26" s="222"/>
      <c r="FP26" s="350"/>
      <c r="FQ26" s="345"/>
      <c r="FR26" s="345"/>
      <c r="FS26" s="337"/>
      <c r="FT26" s="222"/>
      <c r="FU26" s="282"/>
      <c r="FV26" s="242"/>
      <c r="FW26" s="284"/>
      <c r="FX26" s="300"/>
      <c r="FY26" s="471"/>
      <c r="FZ26" s="357"/>
      <c r="GA26" s="357"/>
      <c r="GB26" s="359"/>
      <c r="GC26" s="365"/>
      <c r="GD26" s="213"/>
      <c r="GE26" s="213"/>
      <c r="GF26" s="287"/>
      <c r="GG26" s="350"/>
      <c r="GH26" s="284"/>
      <c r="GI26" s="293"/>
      <c r="GJ26" s="284"/>
      <c r="GK26" s="293"/>
      <c r="GL26" s="287"/>
      <c r="GM26" s="288"/>
      <c r="GN26" s="365"/>
      <c r="GO26" s="213"/>
      <c r="GP26" s="213"/>
      <c r="GQ26" s="287"/>
      <c r="GR26" s="350"/>
      <c r="GS26" s="284"/>
      <c r="GT26" s="293"/>
      <c r="GU26" s="284"/>
      <c r="GV26" s="293"/>
      <c r="GW26" s="287"/>
      <c r="GX26" s="288"/>
      <c r="GY26" s="365"/>
      <c r="GZ26" s="213"/>
      <c r="HA26" s="213"/>
      <c r="HB26" s="287"/>
      <c r="HC26" s="350"/>
      <c r="HD26" s="284"/>
      <c r="HE26" s="293"/>
      <c r="HF26" s="284"/>
      <c r="HG26" s="293"/>
      <c r="HH26" s="287"/>
      <c r="HI26" s="288"/>
      <c r="HJ26" s="365"/>
      <c r="HK26" s="213"/>
      <c r="HL26" s="213"/>
      <c r="HM26" s="287"/>
      <c r="HN26" s="350"/>
      <c r="HO26" s="284"/>
      <c r="HP26" s="293"/>
      <c r="HQ26" s="284"/>
      <c r="HR26" s="293"/>
      <c r="HS26" s="287"/>
      <c r="HT26" s="288"/>
      <c r="HX26" s="99">
        <f>IF(OR(AL11=""),"",1)</f>
      </c>
      <c r="HY26" s="277" t="s">
        <v>279</v>
      </c>
      <c r="HZ26" s="277"/>
      <c r="IA26" s="99"/>
      <c r="IB26" s="276"/>
      <c r="IC26" s="277"/>
    </row>
    <row r="27" spans="1:237" ht="12" customHeight="1">
      <c r="A27" s="399"/>
      <c r="B27" s="270"/>
      <c r="C27" s="271"/>
      <c r="D27" s="270"/>
      <c r="E27" s="271"/>
      <c r="F27" s="270"/>
      <c r="G27" s="271"/>
      <c r="H27" s="210"/>
      <c r="I27" s="271"/>
      <c r="J27" s="390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38"/>
      <c r="Y27" s="240"/>
      <c r="Z27" s="329"/>
      <c r="AA27" s="242"/>
      <c r="AB27" s="213"/>
      <c r="AC27" s="242"/>
      <c r="AD27" s="213"/>
      <c r="AE27" s="428"/>
      <c r="AF27" s="210"/>
      <c r="AG27" s="210"/>
      <c r="AH27" s="210"/>
      <c r="AI27" s="217"/>
      <c r="AJ27" s="428"/>
      <c r="AK27" s="210"/>
      <c r="AL27" s="210"/>
      <c r="AM27" s="208"/>
      <c r="AN27" s="242"/>
      <c r="AO27" s="208"/>
      <c r="AP27" s="404"/>
      <c r="AQ27" s="404"/>
      <c r="AR27" s="208"/>
      <c r="AS27" s="210"/>
      <c r="AT27" s="217"/>
      <c r="AU27" s="208"/>
      <c r="AV27" s="210"/>
      <c r="AW27" s="217"/>
      <c r="AX27" s="242"/>
      <c r="AY27" s="342"/>
      <c r="AZ27" s="240"/>
      <c r="BA27" s="329"/>
      <c r="BB27" s="242"/>
      <c r="BC27" s="213"/>
      <c r="BD27" s="213"/>
      <c r="BE27" s="213"/>
      <c r="BF27" s="284"/>
      <c r="BG27" s="293"/>
      <c r="BH27" s="284"/>
      <c r="BI27" s="396"/>
      <c r="BJ27" s="293"/>
      <c r="BK27" s="284"/>
      <c r="BL27" s="293"/>
      <c r="BM27" s="213"/>
      <c r="BN27" s="213"/>
      <c r="BO27" s="284"/>
      <c r="BP27" s="293"/>
      <c r="BQ27" s="284"/>
      <c r="BR27" s="396"/>
      <c r="BS27" s="293"/>
      <c r="BT27" s="284"/>
      <c r="BU27" s="293"/>
      <c r="BV27" s="284"/>
      <c r="BW27" s="385"/>
      <c r="BX27" s="222"/>
      <c r="BY27" s="270"/>
      <c r="BZ27" s="210"/>
      <c r="CA27" s="210"/>
      <c r="CB27" s="271"/>
      <c r="CC27" s="270"/>
      <c r="CD27" s="271"/>
      <c r="CE27" s="90"/>
      <c r="CF27" s="89"/>
      <c r="CG27" s="284"/>
      <c r="CH27" s="293"/>
      <c r="CI27" s="284"/>
      <c r="CJ27" s="293"/>
      <c r="CK27" s="242"/>
      <c r="CL27" s="146"/>
      <c r="CM27" s="89"/>
      <c r="CN27" s="257"/>
      <c r="CO27" s="258"/>
      <c r="CP27" s="259"/>
      <c r="CQ27" s="222"/>
      <c r="CR27" s="329"/>
      <c r="CS27" s="213"/>
      <c r="CT27" s="213"/>
      <c r="CU27" s="213"/>
      <c r="CV27" s="213"/>
      <c r="CW27" s="242"/>
      <c r="CX27" s="293"/>
      <c r="CY27" s="213"/>
      <c r="CZ27" s="284"/>
      <c r="DA27" s="396"/>
      <c r="DB27" s="29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342"/>
      <c r="DO27" s="222"/>
      <c r="DP27" s="390"/>
      <c r="DQ27" s="242"/>
      <c r="DR27" s="208"/>
      <c r="DS27" s="208"/>
      <c r="DT27" s="208"/>
      <c r="DU27" s="208"/>
      <c r="DV27" s="238"/>
      <c r="DW27" s="222"/>
      <c r="DX27" s="371"/>
      <c r="DY27" s="346"/>
      <c r="DZ27" s="346"/>
      <c r="EA27" s="346"/>
      <c r="EB27" s="227"/>
      <c r="EC27" s="228"/>
      <c r="ED27" s="228"/>
      <c r="EE27" s="229"/>
      <c r="EF27" s="350"/>
      <c r="EG27" s="345"/>
      <c r="EH27" s="345"/>
      <c r="EI27" s="345"/>
      <c r="EJ27" s="346"/>
      <c r="EK27" s="346"/>
      <c r="EL27" s="346"/>
      <c r="EM27" s="469"/>
      <c r="EN27" s="345"/>
      <c r="EO27" s="345"/>
      <c r="EP27" s="345"/>
      <c r="EQ27" s="287"/>
      <c r="ER27" s="222"/>
      <c r="ES27" s="371"/>
      <c r="ET27" s="346"/>
      <c r="EU27" s="346"/>
      <c r="EV27" s="346"/>
      <c r="EW27" s="227"/>
      <c r="EX27" s="228"/>
      <c r="EY27" s="228"/>
      <c r="EZ27" s="229"/>
      <c r="FA27" s="345"/>
      <c r="FB27" s="345"/>
      <c r="FC27" s="345"/>
      <c r="FD27" s="345"/>
      <c r="FE27" s="346"/>
      <c r="FF27" s="346"/>
      <c r="FG27" s="346"/>
      <c r="FH27" s="346"/>
      <c r="FI27" s="345"/>
      <c r="FJ27" s="345"/>
      <c r="FK27" s="345"/>
      <c r="FL27" s="345"/>
      <c r="FM27" s="222"/>
      <c r="FN27" s="355"/>
      <c r="FO27" s="222"/>
      <c r="FP27" s="350"/>
      <c r="FQ27" s="345"/>
      <c r="FR27" s="345"/>
      <c r="FS27" s="337"/>
      <c r="FT27" s="222"/>
      <c r="FU27" s="282"/>
      <c r="FV27" s="242"/>
      <c r="FW27" s="284"/>
      <c r="FX27" s="300"/>
      <c r="FY27" s="471"/>
      <c r="FZ27" s="357"/>
      <c r="GA27" s="357"/>
      <c r="GB27" s="359"/>
      <c r="GC27" s="365"/>
      <c r="GD27" s="213"/>
      <c r="GE27" s="213"/>
      <c r="GF27" s="287"/>
      <c r="GG27" s="350"/>
      <c r="GH27" s="284"/>
      <c r="GI27" s="293"/>
      <c r="GJ27" s="284"/>
      <c r="GK27" s="293"/>
      <c r="GL27" s="287"/>
      <c r="GM27" s="288"/>
      <c r="GN27" s="365"/>
      <c r="GO27" s="213"/>
      <c r="GP27" s="213"/>
      <c r="GQ27" s="287"/>
      <c r="GR27" s="350"/>
      <c r="GS27" s="284"/>
      <c r="GT27" s="293"/>
      <c r="GU27" s="284"/>
      <c r="GV27" s="293"/>
      <c r="GW27" s="287"/>
      <c r="GX27" s="288"/>
      <c r="GY27" s="365"/>
      <c r="GZ27" s="213"/>
      <c r="HA27" s="213"/>
      <c r="HB27" s="287"/>
      <c r="HC27" s="350"/>
      <c r="HD27" s="284"/>
      <c r="HE27" s="293"/>
      <c r="HF27" s="284"/>
      <c r="HG27" s="293"/>
      <c r="HH27" s="287"/>
      <c r="HI27" s="288"/>
      <c r="HJ27" s="365"/>
      <c r="HK27" s="213"/>
      <c r="HL27" s="213"/>
      <c r="HM27" s="287"/>
      <c r="HN27" s="350"/>
      <c r="HO27" s="284"/>
      <c r="HP27" s="293"/>
      <c r="HQ27" s="284"/>
      <c r="HR27" s="293"/>
      <c r="HS27" s="287"/>
      <c r="HT27" s="288"/>
      <c r="HX27" s="99">
        <v>1</v>
      </c>
      <c r="HY27" s="277" t="s">
        <v>75</v>
      </c>
      <c r="HZ27" s="277"/>
      <c r="IA27" s="99">
        <f>IF(OR(DP7=""),"",1)</f>
      </c>
      <c r="IB27" s="276" t="s">
        <v>283</v>
      </c>
      <c r="IC27" s="277"/>
    </row>
    <row r="28" spans="1:237" ht="12" customHeight="1">
      <c r="A28" s="399"/>
      <c r="B28" s="270"/>
      <c r="C28" s="271"/>
      <c r="D28" s="270"/>
      <c r="E28" s="271"/>
      <c r="F28" s="270"/>
      <c r="G28" s="271"/>
      <c r="H28" s="210"/>
      <c r="I28" s="271"/>
      <c r="J28" s="390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38"/>
      <c r="Y28" s="240"/>
      <c r="Z28" s="329"/>
      <c r="AA28" s="242"/>
      <c r="AB28" s="213"/>
      <c r="AC28" s="242"/>
      <c r="AD28" s="213"/>
      <c r="AE28" s="428"/>
      <c r="AF28" s="210"/>
      <c r="AG28" s="210"/>
      <c r="AH28" s="210"/>
      <c r="AI28" s="217"/>
      <c r="AJ28" s="428"/>
      <c r="AK28" s="210"/>
      <c r="AL28" s="210"/>
      <c r="AM28" s="208"/>
      <c r="AN28" s="242"/>
      <c r="AO28" s="208"/>
      <c r="AP28" s="404"/>
      <c r="AQ28" s="404"/>
      <c r="AR28" s="208"/>
      <c r="AS28" s="210"/>
      <c r="AT28" s="217"/>
      <c r="AU28" s="208"/>
      <c r="AV28" s="210"/>
      <c r="AW28" s="217"/>
      <c r="AX28" s="242"/>
      <c r="AY28" s="342"/>
      <c r="AZ28" s="240"/>
      <c r="BA28" s="329"/>
      <c r="BB28" s="242"/>
      <c r="BC28" s="213"/>
      <c r="BD28" s="213"/>
      <c r="BE28" s="213"/>
      <c r="BF28" s="284"/>
      <c r="BG28" s="293"/>
      <c r="BH28" s="284"/>
      <c r="BI28" s="396"/>
      <c r="BJ28" s="293"/>
      <c r="BK28" s="284"/>
      <c r="BL28" s="293"/>
      <c r="BM28" s="213"/>
      <c r="BN28" s="213"/>
      <c r="BO28" s="284"/>
      <c r="BP28" s="293"/>
      <c r="BQ28" s="284"/>
      <c r="BR28" s="396"/>
      <c r="BS28" s="293"/>
      <c r="BT28" s="284"/>
      <c r="BU28" s="293"/>
      <c r="BV28" s="284"/>
      <c r="BW28" s="385"/>
      <c r="BX28" s="222"/>
      <c r="BY28" s="270"/>
      <c r="BZ28" s="210"/>
      <c r="CA28" s="210"/>
      <c r="CB28" s="271"/>
      <c r="CC28" s="270"/>
      <c r="CD28" s="271"/>
      <c r="CE28" s="90"/>
      <c r="CF28" s="89"/>
      <c r="CG28" s="284"/>
      <c r="CH28" s="293"/>
      <c r="CI28" s="284"/>
      <c r="CJ28" s="293"/>
      <c r="CK28" s="242"/>
      <c r="CL28" s="146"/>
      <c r="CM28" s="89"/>
      <c r="CN28" s="257"/>
      <c r="CO28" s="258"/>
      <c r="CP28" s="259"/>
      <c r="CQ28" s="222"/>
      <c r="CR28" s="329"/>
      <c r="CS28" s="213"/>
      <c r="CT28" s="213"/>
      <c r="CU28" s="213"/>
      <c r="CV28" s="213"/>
      <c r="CW28" s="242"/>
      <c r="CX28" s="293"/>
      <c r="CY28" s="213"/>
      <c r="CZ28" s="284"/>
      <c r="DA28" s="396"/>
      <c r="DB28" s="29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342"/>
      <c r="DO28" s="222"/>
      <c r="DP28" s="390"/>
      <c r="DQ28" s="242"/>
      <c r="DR28" s="208"/>
      <c r="DS28" s="208"/>
      <c r="DT28" s="208"/>
      <c r="DU28" s="208"/>
      <c r="DV28" s="238"/>
      <c r="DW28" s="222"/>
      <c r="DX28" s="371"/>
      <c r="DY28" s="346"/>
      <c r="DZ28" s="346"/>
      <c r="EA28" s="346"/>
      <c r="EB28" s="227"/>
      <c r="EC28" s="228"/>
      <c r="ED28" s="228"/>
      <c r="EE28" s="229"/>
      <c r="EF28" s="350"/>
      <c r="EG28" s="345"/>
      <c r="EH28" s="345"/>
      <c r="EI28" s="345"/>
      <c r="EJ28" s="346"/>
      <c r="EK28" s="346"/>
      <c r="EL28" s="346"/>
      <c r="EM28" s="469"/>
      <c r="EN28" s="345"/>
      <c r="EO28" s="345"/>
      <c r="EP28" s="345"/>
      <c r="EQ28" s="287"/>
      <c r="ER28" s="222"/>
      <c r="ES28" s="371"/>
      <c r="ET28" s="346"/>
      <c r="EU28" s="346"/>
      <c r="EV28" s="346"/>
      <c r="EW28" s="227"/>
      <c r="EX28" s="228"/>
      <c r="EY28" s="228"/>
      <c r="EZ28" s="229"/>
      <c r="FA28" s="345"/>
      <c r="FB28" s="345"/>
      <c r="FC28" s="345"/>
      <c r="FD28" s="345"/>
      <c r="FE28" s="346"/>
      <c r="FF28" s="346"/>
      <c r="FG28" s="346"/>
      <c r="FH28" s="346"/>
      <c r="FI28" s="345"/>
      <c r="FJ28" s="345"/>
      <c r="FK28" s="345"/>
      <c r="FL28" s="345"/>
      <c r="FM28" s="222"/>
      <c r="FN28" s="355"/>
      <c r="FO28" s="222"/>
      <c r="FP28" s="350"/>
      <c r="FQ28" s="345"/>
      <c r="FR28" s="345"/>
      <c r="FS28" s="337"/>
      <c r="FT28" s="222"/>
      <c r="FU28" s="282"/>
      <c r="FV28" s="242"/>
      <c r="FW28" s="284"/>
      <c r="FX28" s="300"/>
      <c r="FY28" s="471"/>
      <c r="FZ28" s="357"/>
      <c r="GA28" s="357"/>
      <c r="GB28" s="359"/>
      <c r="GC28" s="365"/>
      <c r="GD28" s="213"/>
      <c r="GE28" s="213"/>
      <c r="GF28" s="287"/>
      <c r="GG28" s="350"/>
      <c r="GH28" s="284"/>
      <c r="GI28" s="293"/>
      <c r="GJ28" s="284"/>
      <c r="GK28" s="293"/>
      <c r="GL28" s="287"/>
      <c r="GM28" s="288"/>
      <c r="GN28" s="365"/>
      <c r="GO28" s="213"/>
      <c r="GP28" s="213"/>
      <c r="GQ28" s="287"/>
      <c r="GR28" s="350"/>
      <c r="GS28" s="284"/>
      <c r="GT28" s="293"/>
      <c r="GU28" s="284"/>
      <c r="GV28" s="293"/>
      <c r="GW28" s="287"/>
      <c r="GX28" s="288"/>
      <c r="GY28" s="365"/>
      <c r="GZ28" s="213"/>
      <c r="HA28" s="213"/>
      <c r="HB28" s="287"/>
      <c r="HC28" s="350"/>
      <c r="HD28" s="284"/>
      <c r="HE28" s="293"/>
      <c r="HF28" s="284"/>
      <c r="HG28" s="293"/>
      <c r="HH28" s="287"/>
      <c r="HI28" s="288"/>
      <c r="HJ28" s="365"/>
      <c r="HK28" s="213"/>
      <c r="HL28" s="213"/>
      <c r="HM28" s="287"/>
      <c r="HN28" s="350"/>
      <c r="HO28" s="284"/>
      <c r="HP28" s="293"/>
      <c r="HQ28" s="284"/>
      <c r="HR28" s="293"/>
      <c r="HS28" s="287"/>
      <c r="HT28" s="288"/>
      <c r="HX28" s="99">
        <v>1</v>
      </c>
      <c r="HY28" s="277" t="s">
        <v>76</v>
      </c>
      <c r="HZ28" s="277"/>
      <c r="IA28" s="99">
        <f>IF(OR(DP8=""),"",1)</f>
      </c>
      <c r="IB28" s="276" t="s">
        <v>284</v>
      </c>
      <c r="IC28" s="277"/>
    </row>
    <row r="29" spans="1:228" ht="12" customHeight="1">
      <c r="A29" s="399"/>
      <c r="B29" s="270"/>
      <c r="C29" s="271"/>
      <c r="D29" s="270"/>
      <c r="E29" s="271"/>
      <c r="F29" s="270"/>
      <c r="G29" s="271"/>
      <c r="H29" s="210"/>
      <c r="I29" s="271"/>
      <c r="J29" s="390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38"/>
      <c r="Y29" s="240"/>
      <c r="Z29" s="329"/>
      <c r="AA29" s="242"/>
      <c r="AB29" s="213"/>
      <c r="AC29" s="242"/>
      <c r="AD29" s="213"/>
      <c r="AE29" s="428"/>
      <c r="AF29" s="210"/>
      <c r="AG29" s="210"/>
      <c r="AH29" s="210"/>
      <c r="AI29" s="217"/>
      <c r="AJ29" s="428"/>
      <c r="AK29" s="210"/>
      <c r="AL29" s="210"/>
      <c r="AM29" s="208"/>
      <c r="AN29" s="242"/>
      <c r="AO29" s="208"/>
      <c r="AP29" s="404"/>
      <c r="AQ29" s="404"/>
      <c r="AR29" s="208"/>
      <c r="AS29" s="210"/>
      <c r="AT29" s="217"/>
      <c r="AU29" s="208"/>
      <c r="AV29" s="210"/>
      <c r="AW29" s="217"/>
      <c r="AX29" s="242"/>
      <c r="AY29" s="342"/>
      <c r="AZ29" s="240"/>
      <c r="BA29" s="329"/>
      <c r="BB29" s="242"/>
      <c r="BC29" s="213"/>
      <c r="BD29" s="213"/>
      <c r="BE29" s="213"/>
      <c r="BF29" s="284"/>
      <c r="BG29" s="293"/>
      <c r="BH29" s="284"/>
      <c r="BI29" s="396"/>
      <c r="BJ29" s="293"/>
      <c r="BK29" s="284"/>
      <c r="BL29" s="293"/>
      <c r="BM29" s="213"/>
      <c r="BN29" s="213"/>
      <c r="BO29" s="284"/>
      <c r="BP29" s="293"/>
      <c r="BQ29" s="284"/>
      <c r="BR29" s="396"/>
      <c r="BS29" s="293"/>
      <c r="BT29" s="284"/>
      <c r="BU29" s="293"/>
      <c r="BV29" s="284"/>
      <c r="BW29" s="385"/>
      <c r="BX29" s="222"/>
      <c r="BY29" s="270"/>
      <c r="BZ29" s="210"/>
      <c r="CA29" s="210"/>
      <c r="CB29" s="271"/>
      <c r="CC29" s="270"/>
      <c r="CD29" s="271"/>
      <c r="CE29" s="91"/>
      <c r="CF29" s="89"/>
      <c r="CG29" s="284"/>
      <c r="CH29" s="293"/>
      <c r="CI29" s="284"/>
      <c r="CJ29" s="293"/>
      <c r="CK29" s="242"/>
      <c r="CL29" s="146"/>
      <c r="CM29" s="89"/>
      <c r="CN29" s="257"/>
      <c r="CO29" s="258"/>
      <c r="CP29" s="259"/>
      <c r="CQ29" s="222"/>
      <c r="CR29" s="329"/>
      <c r="CS29" s="213"/>
      <c r="CT29" s="213"/>
      <c r="CU29" s="213"/>
      <c r="CV29" s="213"/>
      <c r="CW29" s="242"/>
      <c r="CX29" s="293"/>
      <c r="CY29" s="213"/>
      <c r="CZ29" s="284"/>
      <c r="DA29" s="396"/>
      <c r="DB29" s="29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342"/>
      <c r="DO29" s="222"/>
      <c r="DP29" s="390"/>
      <c r="DQ29" s="242"/>
      <c r="DR29" s="208"/>
      <c r="DS29" s="208"/>
      <c r="DT29" s="208"/>
      <c r="DU29" s="208"/>
      <c r="DV29" s="238"/>
      <c r="DW29" s="222"/>
      <c r="DX29" s="371"/>
      <c r="DY29" s="346"/>
      <c r="DZ29" s="346"/>
      <c r="EA29" s="346"/>
      <c r="EB29" s="227"/>
      <c r="EC29" s="228"/>
      <c r="ED29" s="228"/>
      <c r="EE29" s="229"/>
      <c r="EF29" s="350"/>
      <c r="EG29" s="345"/>
      <c r="EH29" s="345"/>
      <c r="EI29" s="345"/>
      <c r="EJ29" s="362" t="s">
        <v>127</v>
      </c>
      <c r="EK29" s="362" t="s">
        <v>127</v>
      </c>
      <c r="EL29" s="362" t="s">
        <v>127</v>
      </c>
      <c r="EM29" s="369" t="s">
        <v>127</v>
      </c>
      <c r="EN29" s="213" t="s">
        <v>127</v>
      </c>
      <c r="EO29" s="213" t="s">
        <v>127</v>
      </c>
      <c r="EP29" s="213" t="s">
        <v>127</v>
      </c>
      <c r="EQ29" s="284" t="s">
        <v>127</v>
      </c>
      <c r="ER29" s="222"/>
      <c r="ES29" s="371"/>
      <c r="ET29" s="346"/>
      <c r="EU29" s="346"/>
      <c r="EV29" s="346"/>
      <c r="EW29" s="227"/>
      <c r="EX29" s="228"/>
      <c r="EY29" s="228"/>
      <c r="EZ29" s="229"/>
      <c r="FA29" s="345"/>
      <c r="FB29" s="345"/>
      <c r="FC29" s="345"/>
      <c r="FD29" s="345"/>
      <c r="FE29" s="362" t="s">
        <v>127</v>
      </c>
      <c r="FF29" s="362" t="s">
        <v>127</v>
      </c>
      <c r="FG29" s="362" t="s">
        <v>127</v>
      </c>
      <c r="FH29" s="362" t="s">
        <v>127</v>
      </c>
      <c r="FI29" s="213" t="s">
        <v>127</v>
      </c>
      <c r="FJ29" s="213" t="s">
        <v>127</v>
      </c>
      <c r="FK29" s="213" t="s">
        <v>127</v>
      </c>
      <c r="FL29" s="213" t="s">
        <v>127</v>
      </c>
      <c r="FM29" s="222"/>
      <c r="FN29" s="355"/>
      <c r="FO29" s="222"/>
      <c r="FP29" s="350"/>
      <c r="FQ29" s="345"/>
      <c r="FR29" s="345"/>
      <c r="FS29" s="337"/>
      <c r="FT29" s="222"/>
      <c r="FU29" s="282"/>
      <c r="FV29" s="242"/>
      <c r="FW29" s="284"/>
      <c r="FX29" s="300"/>
      <c r="FY29" s="471"/>
      <c r="FZ29" s="357"/>
      <c r="GA29" s="357"/>
      <c r="GB29" s="359"/>
      <c r="GC29" s="365"/>
      <c r="GD29" s="213"/>
      <c r="GE29" s="213"/>
      <c r="GF29" s="287"/>
      <c r="GG29" s="350"/>
      <c r="GH29" s="284"/>
      <c r="GI29" s="293"/>
      <c r="GJ29" s="284"/>
      <c r="GK29" s="293"/>
      <c r="GL29" s="287"/>
      <c r="GM29" s="288"/>
      <c r="GN29" s="365"/>
      <c r="GO29" s="213"/>
      <c r="GP29" s="213"/>
      <c r="GQ29" s="287"/>
      <c r="GR29" s="350"/>
      <c r="GS29" s="284"/>
      <c r="GT29" s="293"/>
      <c r="GU29" s="284"/>
      <c r="GV29" s="293"/>
      <c r="GW29" s="287"/>
      <c r="GX29" s="288"/>
      <c r="GY29" s="365"/>
      <c r="GZ29" s="213"/>
      <c r="HA29" s="213"/>
      <c r="HB29" s="287"/>
      <c r="HC29" s="350"/>
      <c r="HD29" s="284"/>
      <c r="HE29" s="293"/>
      <c r="HF29" s="284"/>
      <c r="HG29" s="293"/>
      <c r="HH29" s="287"/>
      <c r="HI29" s="288"/>
      <c r="HJ29" s="365"/>
      <c r="HK29" s="213"/>
      <c r="HL29" s="213"/>
      <c r="HM29" s="287"/>
      <c r="HN29" s="350"/>
      <c r="HO29" s="284"/>
      <c r="HP29" s="293"/>
      <c r="HQ29" s="284"/>
      <c r="HR29" s="293"/>
      <c r="HS29" s="287"/>
      <c r="HT29" s="288"/>
    </row>
    <row r="30" spans="1:228" ht="12" customHeight="1">
      <c r="A30" s="399"/>
      <c r="B30" s="270"/>
      <c r="C30" s="271"/>
      <c r="D30" s="270"/>
      <c r="E30" s="271"/>
      <c r="F30" s="270"/>
      <c r="G30" s="271"/>
      <c r="H30" s="210"/>
      <c r="I30" s="271"/>
      <c r="J30" s="390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38"/>
      <c r="Y30" s="240"/>
      <c r="Z30" s="329" t="s">
        <v>106</v>
      </c>
      <c r="AA30" s="242"/>
      <c r="AB30" s="213" t="s">
        <v>105</v>
      </c>
      <c r="AC30" s="242"/>
      <c r="AD30" s="213"/>
      <c r="AE30" s="428"/>
      <c r="AF30" s="210"/>
      <c r="AG30" s="210"/>
      <c r="AH30" s="210"/>
      <c r="AI30" s="217"/>
      <c r="AJ30" s="428"/>
      <c r="AK30" s="210"/>
      <c r="AL30" s="210"/>
      <c r="AM30" s="213" t="s">
        <v>108</v>
      </c>
      <c r="AN30" s="242"/>
      <c r="AO30" s="208"/>
      <c r="AP30" s="404"/>
      <c r="AQ30" s="404"/>
      <c r="AR30" s="208"/>
      <c r="AS30" s="210"/>
      <c r="AT30" s="217"/>
      <c r="AU30" s="208"/>
      <c r="AV30" s="210"/>
      <c r="AW30" s="217"/>
      <c r="AX30" s="242"/>
      <c r="AY30" s="342" t="s">
        <v>105</v>
      </c>
      <c r="AZ30" s="240"/>
      <c r="BA30" s="329" t="s">
        <v>109</v>
      </c>
      <c r="BB30" s="242"/>
      <c r="BC30" s="213"/>
      <c r="BD30" s="213"/>
      <c r="BE30" s="213"/>
      <c r="BF30" s="284"/>
      <c r="BG30" s="293"/>
      <c r="BH30" s="284"/>
      <c r="BI30" s="396"/>
      <c r="BJ30" s="293"/>
      <c r="BK30" s="284"/>
      <c r="BL30" s="293"/>
      <c r="BM30" s="213"/>
      <c r="BN30" s="213"/>
      <c r="BO30" s="284"/>
      <c r="BP30" s="293"/>
      <c r="BQ30" s="284"/>
      <c r="BR30" s="396"/>
      <c r="BS30" s="293"/>
      <c r="BT30" s="284"/>
      <c r="BU30" s="293"/>
      <c r="BV30" s="284"/>
      <c r="BW30" s="385"/>
      <c r="BX30" s="222"/>
      <c r="BY30" s="270"/>
      <c r="BZ30" s="210"/>
      <c r="CA30" s="210"/>
      <c r="CB30" s="271"/>
      <c r="CC30" s="270" t="s">
        <v>96</v>
      </c>
      <c r="CD30" s="271" t="s">
        <v>106</v>
      </c>
      <c r="CE30" s="270" t="s">
        <v>96</v>
      </c>
      <c r="CF30" s="210" t="s">
        <v>106</v>
      </c>
      <c r="CG30" s="284"/>
      <c r="CH30" s="293"/>
      <c r="CI30" s="284"/>
      <c r="CJ30" s="293"/>
      <c r="CK30" s="242"/>
      <c r="CL30" s="210" t="s">
        <v>96</v>
      </c>
      <c r="CM30" s="210" t="s">
        <v>304</v>
      </c>
      <c r="CN30" s="257"/>
      <c r="CO30" s="258"/>
      <c r="CP30" s="259"/>
      <c r="CQ30" s="222"/>
      <c r="CR30" s="329"/>
      <c r="CS30" s="213"/>
      <c r="CT30" s="213"/>
      <c r="CU30" s="213" t="s">
        <v>109</v>
      </c>
      <c r="CV30" s="213" t="s">
        <v>113</v>
      </c>
      <c r="CW30" s="242"/>
      <c r="CX30" s="293"/>
      <c r="CY30" s="213"/>
      <c r="CZ30" s="284"/>
      <c r="DA30" s="396"/>
      <c r="DB30" s="29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342"/>
      <c r="DO30" s="222"/>
      <c r="DP30" s="387" t="s">
        <v>114</v>
      </c>
      <c r="DQ30" s="242"/>
      <c r="DR30" s="213" t="s">
        <v>114</v>
      </c>
      <c r="DS30" s="213" t="s">
        <v>114</v>
      </c>
      <c r="DT30" s="213" t="s">
        <v>114</v>
      </c>
      <c r="DU30" s="213" t="s">
        <v>114</v>
      </c>
      <c r="DV30" s="342" t="s">
        <v>114</v>
      </c>
      <c r="DW30" s="222"/>
      <c r="DX30" s="367" t="s">
        <v>118</v>
      </c>
      <c r="DY30" s="362" t="s">
        <v>118</v>
      </c>
      <c r="DZ30" s="362" t="s">
        <v>118</v>
      </c>
      <c r="EA30" s="362" t="s">
        <v>118</v>
      </c>
      <c r="EB30" s="227"/>
      <c r="EC30" s="228"/>
      <c r="ED30" s="228"/>
      <c r="EE30" s="229"/>
      <c r="EF30" s="293" t="s">
        <v>118</v>
      </c>
      <c r="EG30" s="213" t="s">
        <v>118</v>
      </c>
      <c r="EH30" s="213" t="s">
        <v>118</v>
      </c>
      <c r="EI30" s="213" t="s">
        <v>118</v>
      </c>
      <c r="EJ30" s="362"/>
      <c r="EK30" s="362"/>
      <c r="EL30" s="362"/>
      <c r="EM30" s="369"/>
      <c r="EN30" s="213"/>
      <c r="EO30" s="213"/>
      <c r="EP30" s="213"/>
      <c r="EQ30" s="284"/>
      <c r="ER30" s="222"/>
      <c r="ES30" s="367" t="s">
        <v>118</v>
      </c>
      <c r="ET30" s="362" t="s">
        <v>118</v>
      </c>
      <c r="EU30" s="362" t="s">
        <v>118</v>
      </c>
      <c r="EV30" s="362" t="s">
        <v>118</v>
      </c>
      <c r="EW30" s="227"/>
      <c r="EX30" s="228"/>
      <c r="EY30" s="228"/>
      <c r="EZ30" s="229"/>
      <c r="FA30" s="213" t="s">
        <v>118</v>
      </c>
      <c r="FB30" s="213" t="s">
        <v>118</v>
      </c>
      <c r="FC30" s="213" t="s">
        <v>118</v>
      </c>
      <c r="FD30" s="213" t="s">
        <v>118</v>
      </c>
      <c r="FE30" s="362"/>
      <c r="FF30" s="362"/>
      <c r="FG30" s="362"/>
      <c r="FH30" s="362"/>
      <c r="FI30" s="213"/>
      <c r="FJ30" s="213"/>
      <c r="FK30" s="213"/>
      <c r="FL30" s="213"/>
      <c r="FM30" s="222"/>
      <c r="FN30" s="360" t="s">
        <v>217</v>
      </c>
      <c r="FO30" s="222"/>
      <c r="FP30" s="293" t="s">
        <v>109</v>
      </c>
      <c r="FQ30" s="213" t="s">
        <v>109</v>
      </c>
      <c r="FR30" s="213" t="s">
        <v>109</v>
      </c>
      <c r="FS30" s="342" t="s">
        <v>109</v>
      </c>
      <c r="FT30" s="222"/>
      <c r="FU30" s="213" t="s">
        <v>117</v>
      </c>
      <c r="FV30" s="242"/>
      <c r="FW30" s="284" t="s">
        <v>118</v>
      </c>
      <c r="FX30" s="300"/>
      <c r="FY30" s="471"/>
      <c r="FZ30" s="357"/>
      <c r="GA30" s="357"/>
      <c r="GB30" s="359"/>
      <c r="GC30" s="365"/>
      <c r="GD30" s="213"/>
      <c r="GE30" s="213"/>
      <c r="GF30" s="287"/>
      <c r="GG30" s="350"/>
      <c r="GH30" s="284"/>
      <c r="GI30" s="293"/>
      <c r="GJ30" s="284"/>
      <c r="GK30" s="293"/>
      <c r="GL30" s="287"/>
      <c r="GM30" s="288"/>
      <c r="GN30" s="365"/>
      <c r="GO30" s="213"/>
      <c r="GP30" s="213"/>
      <c r="GQ30" s="287"/>
      <c r="GR30" s="350"/>
      <c r="GS30" s="284"/>
      <c r="GT30" s="293"/>
      <c r="GU30" s="284"/>
      <c r="GV30" s="293"/>
      <c r="GW30" s="287"/>
      <c r="GX30" s="288"/>
      <c r="GY30" s="365"/>
      <c r="GZ30" s="213"/>
      <c r="HA30" s="213"/>
      <c r="HB30" s="287"/>
      <c r="HC30" s="350"/>
      <c r="HD30" s="284"/>
      <c r="HE30" s="293"/>
      <c r="HF30" s="284"/>
      <c r="HG30" s="293"/>
      <c r="HH30" s="287"/>
      <c r="HI30" s="288"/>
      <c r="HJ30" s="365"/>
      <c r="HK30" s="213"/>
      <c r="HL30" s="213"/>
      <c r="HM30" s="287"/>
      <c r="HN30" s="350"/>
      <c r="HO30" s="284"/>
      <c r="HP30" s="293"/>
      <c r="HQ30" s="284"/>
      <c r="HR30" s="293"/>
      <c r="HS30" s="287"/>
      <c r="HT30" s="288"/>
    </row>
    <row r="31" spans="1:228" ht="12" customHeight="1">
      <c r="A31" s="399"/>
      <c r="B31" s="270"/>
      <c r="C31" s="271"/>
      <c r="D31" s="270"/>
      <c r="E31" s="271"/>
      <c r="F31" s="270"/>
      <c r="G31" s="271"/>
      <c r="H31" s="210"/>
      <c r="I31" s="271"/>
      <c r="J31" s="390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38"/>
      <c r="Y31" s="240"/>
      <c r="Z31" s="329"/>
      <c r="AA31" s="242"/>
      <c r="AB31" s="213"/>
      <c r="AC31" s="242"/>
      <c r="AD31" s="213"/>
      <c r="AE31" s="428"/>
      <c r="AF31" s="210"/>
      <c r="AG31" s="210"/>
      <c r="AH31" s="210"/>
      <c r="AI31" s="217"/>
      <c r="AJ31" s="428"/>
      <c r="AK31" s="210"/>
      <c r="AL31" s="210"/>
      <c r="AM31" s="213"/>
      <c r="AN31" s="242"/>
      <c r="AO31" s="208"/>
      <c r="AP31" s="404"/>
      <c r="AQ31" s="404"/>
      <c r="AR31" s="208"/>
      <c r="AS31" s="210"/>
      <c r="AT31" s="217"/>
      <c r="AU31" s="208"/>
      <c r="AV31" s="210"/>
      <c r="AW31" s="217"/>
      <c r="AX31" s="242"/>
      <c r="AY31" s="342"/>
      <c r="AZ31" s="240"/>
      <c r="BA31" s="329"/>
      <c r="BB31" s="242"/>
      <c r="BC31" s="213"/>
      <c r="BD31" s="213"/>
      <c r="BE31" s="213"/>
      <c r="BF31" s="284"/>
      <c r="BG31" s="293"/>
      <c r="BH31" s="284"/>
      <c r="BI31" s="396"/>
      <c r="BJ31" s="293"/>
      <c r="BK31" s="284"/>
      <c r="BL31" s="293"/>
      <c r="BM31" s="213"/>
      <c r="BN31" s="213"/>
      <c r="BO31" s="284"/>
      <c r="BP31" s="293"/>
      <c r="BQ31" s="284"/>
      <c r="BR31" s="396"/>
      <c r="BS31" s="293"/>
      <c r="BT31" s="284"/>
      <c r="BU31" s="293"/>
      <c r="BV31" s="284"/>
      <c r="BW31" s="385"/>
      <c r="BX31" s="222"/>
      <c r="BY31" s="270"/>
      <c r="BZ31" s="210"/>
      <c r="CA31" s="210"/>
      <c r="CB31" s="271"/>
      <c r="CC31" s="270"/>
      <c r="CD31" s="271"/>
      <c r="CE31" s="270"/>
      <c r="CF31" s="210"/>
      <c r="CG31" s="284"/>
      <c r="CH31" s="293"/>
      <c r="CI31" s="284"/>
      <c r="CJ31" s="293"/>
      <c r="CK31" s="242"/>
      <c r="CL31" s="210"/>
      <c r="CM31" s="210"/>
      <c r="CN31" s="257"/>
      <c r="CO31" s="258"/>
      <c r="CP31" s="259"/>
      <c r="CQ31" s="222"/>
      <c r="CR31" s="329"/>
      <c r="CS31" s="213"/>
      <c r="CT31" s="213"/>
      <c r="CU31" s="213"/>
      <c r="CV31" s="213"/>
      <c r="CW31" s="242"/>
      <c r="CX31" s="293"/>
      <c r="CY31" s="213"/>
      <c r="CZ31" s="284"/>
      <c r="DA31" s="396"/>
      <c r="DB31" s="29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342"/>
      <c r="DO31" s="222"/>
      <c r="DP31" s="387"/>
      <c r="DQ31" s="242"/>
      <c r="DR31" s="213"/>
      <c r="DS31" s="213"/>
      <c r="DT31" s="213"/>
      <c r="DU31" s="213"/>
      <c r="DV31" s="342"/>
      <c r="DW31" s="222"/>
      <c r="DX31" s="367"/>
      <c r="DY31" s="362"/>
      <c r="DZ31" s="362"/>
      <c r="EA31" s="362"/>
      <c r="EB31" s="227"/>
      <c r="EC31" s="228"/>
      <c r="ED31" s="228"/>
      <c r="EE31" s="229"/>
      <c r="EF31" s="293"/>
      <c r="EG31" s="213"/>
      <c r="EH31" s="213"/>
      <c r="EI31" s="213"/>
      <c r="EJ31" s="362"/>
      <c r="EK31" s="362"/>
      <c r="EL31" s="362"/>
      <c r="EM31" s="369"/>
      <c r="EN31" s="213"/>
      <c r="EO31" s="213"/>
      <c r="EP31" s="213"/>
      <c r="EQ31" s="284"/>
      <c r="ER31" s="222"/>
      <c r="ES31" s="367"/>
      <c r="ET31" s="362"/>
      <c r="EU31" s="362"/>
      <c r="EV31" s="362"/>
      <c r="EW31" s="227"/>
      <c r="EX31" s="228"/>
      <c r="EY31" s="228"/>
      <c r="EZ31" s="229"/>
      <c r="FA31" s="213"/>
      <c r="FB31" s="213"/>
      <c r="FC31" s="213"/>
      <c r="FD31" s="213"/>
      <c r="FE31" s="362"/>
      <c r="FF31" s="362"/>
      <c r="FG31" s="362"/>
      <c r="FH31" s="362"/>
      <c r="FI31" s="213"/>
      <c r="FJ31" s="213"/>
      <c r="FK31" s="213"/>
      <c r="FL31" s="213"/>
      <c r="FM31" s="222"/>
      <c r="FN31" s="360"/>
      <c r="FO31" s="222"/>
      <c r="FP31" s="293"/>
      <c r="FQ31" s="213"/>
      <c r="FR31" s="213"/>
      <c r="FS31" s="342"/>
      <c r="FT31" s="222"/>
      <c r="FU31" s="213"/>
      <c r="FV31" s="242"/>
      <c r="FW31" s="284"/>
      <c r="FX31" s="300"/>
      <c r="FY31" s="471"/>
      <c r="FZ31" s="357"/>
      <c r="GA31" s="357"/>
      <c r="GB31" s="359"/>
      <c r="GC31" s="365"/>
      <c r="GD31" s="213"/>
      <c r="GE31" s="213"/>
      <c r="GF31" s="287"/>
      <c r="GG31" s="350"/>
      <c r="GH31" s="284"/>
      <c r="GI31" s="293"/>
      <c r="GJ31" s="284"/>
      <c r="GK31" s="293"/>
      <c r="GL31" s="287"/>
      <c r="GM31" s="288"/>
      <c r="GN31" s="365"/>
      <c r="GO31" s="213"/>
      <c r="GP31" s="213"/>
      <c r="GQ31" s="287"/>
      <c r="GR31" s="350"/>
      <c r="GS31" s="284"/>
      <c r="GT31" s="293"/>
      <c r="GU31" s="284"/>
      <c r="GV31" s="293"/>
      <c r="GW31" s="287"/>
      <c r="GX31" s="288"/>
      <c r="GY31" s="365"/>
      <c r="GZ31" s="213"/>
      <c r="HA31" s="213"/>
      <c r="HB31" s="287"/>
      <c r="HC31" s="350"/>
      <c r="HD31" s="284"/>
      <c r="HE31" s="293"/>
      <c r="HF31" s="284"/>
      <c r="HG31" s="293"/>
      <c r="HH31" s="287"/>
      <c r="HI31" s="288"/>
      <c r="HJ31" s="365"/>
      <c r="HK31" s="213"/>
      <c r="HL31" s="213"/>
      <c r="HM31" s="287"/>
      <c r="HN31" s="350"/>
      <c r="HO31" s="284"/>
      <c r="HP31" s="293"/>
      <c r="HQ31" s="284"/>
      <c r="HR31" s="293"/>
      <c r="HS31" s="287"/>
      <c r="HT31" s="288"/>
    </row>
    <row r="32" spans="1:228" ht="12" customHeight="1">
      <c r="A32" s="399"/>
      <c r="B32" s="270"/>
      <c r="C32" s="271"/>
      <c r="D32" s="270"/>
      <c r="E32" s="271"/>
      <c r="F32" s="270"/>
      <c r="G32" s="271"/>
      <c r="H32" s="210"/>
      <c r="I32" s="271"/>
      <c r="J32" s="390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38"/>
      <c r="Y32" s="240"/>
      <c r="Z32" s="329"/>
      <c r="AA32" s="242"/>
      <c r="AB32" s="213"/>
      <c r="AC32" s="242"/>
      <c r="AD32" s="213"/>
      <c r="AE32" s="428"/>
      <c r="AF32" s="210"/>
      <c r="AG32" s="210"/>
      <c r="AH32" s="210"/>
      <c r="AI32" s="217"/>
      <c r="AJ32" s="428"/>
      <c r="AK32" s="210"/>
      <c r="AL32" s="210"/>
      <c r="AM32" s="213"/>
      <c r="AN32" s="242"/>
      <c r="AO32" s="208"/>
      <c r="AP32" s="404"/>
      <c r="AQ32" s="404"/>
      <c r="AR32" s="208"/>
      <c r="AS32" s="210"/>
      <c r="AT32" s="217"/>
      <c r="AU32" s="208"/>
      <c r="AV32" s="210"/>
      <c r="AW32" s="217"/>
      <c r="AX32" s="242"/>
      <c r="AY32" s="342"/>
      <c r="AZ32" s="240"/>
      <c r="BA32" s="329"/>
      <c r="BB32" s="242"/>
      <c r="BC32" s="213"/>
      <c r="BD32" s="213"/>
      <c r="BE32" s="213"/>
      <c r="BF32" s="284"/>
      <c r="BG32" s="293"/>
      <c r="BH32" s="284"/>
      <c r="BI32" s="396"/>
      <c r="BJ32" s="293"/>
      <c r="BK32" s="284"/>
      <c r="BL32" s="293"/>
      <c r="BM32" s="213"/>
      <c r="BN32" s="213"/>
      <c r="BO32" s="284"/>
      <c r="BP32" s="293"/>
      <c r="BQ32" s="284"/>
      <c r="BR32" s="396"/>
      <c r="BS32" s="293"/>
      <c r="BT32" s="284"/>
      <c r="BU32" s="293"/>
      <c r="BV32" s="284"/>
      <c r="BW32" s="385"/>
      <c r="BX32" s="222"/>
      <c r="BY32" s="270"/>
      <c r="BZ32" s="210"/>
      <c r="CA32" s="210"/>
      <c r="CB32" s="271"/>
      <c r="CC32" s="270"/>
      <c r="CD32" s="271"/>
      <c r="CE32" s="270"/>
      <c r="CF32" s="210"/>
      <c r="CG32" s="412" t="s">
        <v>268</v>
      </c>
      <c r="CH32" s="413"/>
      <c r="CI32" s="412" t="s">
        <v>269</v>
      </c>
      <c r="CJ32" s="413"/>
      <c r="CK32" s="242"/>
      <c r="CL32" s="210"/>
      <c r="CM32" s="210"/>
      <c r="CN32" s="260" t="s">
        <v>287</v>
      </c>
      <c r="CO32" s="261"/>
      <c r="CP32" s="262"/>
      <c r="CQ32" s="222"/>
      <c r="CR32" s="329"/>
      <c r="CS32" s="213"/>
      <c r="CT32" s="213"/>
      <c r="CU32" s="213"/>
      <c r="CV32" s="213"/>
      <c r="CW32" s="242"/>
      <c r="CX32" s="293"/>
      <c r="CY32" s="213"/>
      <c r="CZ32" s="284"/>
      <c r="DA32" s="396"/>
      <c r="DB32" s="29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342"/>
      <c r="DO32" s="222"/>
      <c r="DP32" s="387"/>
      <c r="DQ32" s="242"/>
      <c r="DR32" s="213"/>
      <c r="DS32" s="213"/>
      <c r="DT32" s="213"/>
      <c r="DU32" s="213"/>
      <c r="DV32" s="342"/>
      <c r="DW32" s="222"/>
      <c r="DX32" s="367"/>
      <c r="DY32" s="362"/>
      <c r="DZ32" s="362"/>
      <c r="EA32" s="362"/>
      <c r="EB32" s="227"/>
      <c r="EC32" s="228"/>
      <c r="ED32" s="228"/>
      <c r="EE32" s="229"/>
      <c r="EF32" s="293"/>
      <c r="EG32" s="213"/>
      <c r="EH32" s="213"/>
      <c r="EI32" s="213"/>
      <c r="EJ32" s="362"/>
      <c r="EK32" s="362"/>
      <c r="EL32" s="362"/>
      <c r="EM32" s="369"/>
      <c r="EN32" s="213"/>
      <c r="EO32" s="213"/>
      <c r="EP32" s="213"/>
      <c r="EQ32" s="284"/>
      <c r="ER32" s="222"/>
      <c r="ES32" s="367"/>
      <c r="ET32" s="362"/>
      <c r="EU32" s="362"/>
      <c r="EV32" s="362"/>
      <c r="EW32" s="227"/>
      <c r="EX32" s="228"/>
      <c r="EY32" s="228"/>
      <c r="EZ32" s="229"/>
      <c r="FA32" s="213"/>
      <c r="FB32" s="213"/>
      <c r="FC32" s="213"/>
      <c r="FD32" s="213"/>
      <c r="FE32" s="362"/>
      <c r="FF32" s="362"/>
      <c r="FG32" s="362"/>
      <c r="FH32" s="362"/>
      <c r="FI32" s="213"/>
      <c r="FJ32" s="213"/>
      <c r="FK32" s="213"/>
      <c r="FL32" s="213"/>
      <c r="FM32" s="222"/>
      <c r="FN32" s="360"/>
      <c r="FO32" s="222"/>
      <c r="FP32" s="293"/>
      <c r="FQ32" s="213"/>
      <c r="FR32" s="213"/>
      <c r="FS32" s="342"/>
      <c r="FT32" s="222"/>
      <c r="FU32" s="213"/>
      <c r="FV32" s="242"/>
      <c r="FW32" s="284"/>
      <c r="FX32" s="300"/>
      <c r="FY32" s="471"/>
      <c r="FZ32" s="357"/>
      <c r="GA32" s="357"/>
      <c r="GB32" s="359"/>
      <c r="GC32" s="365"/>
      <c r="GD32" s="213"/>
      <c r="GE32" s="213"/>
      <c r="GF32" s="287"/>
      <c r="GG32" s="350"/>
      <c r="GH32" s="284"/>
      <c r="GI32" s="293"/>
      <c r="GJ32" s="284"/>
      <c r="GK32" s="293"/>
      <c r="GL32" s="287"/>
      <c r="GM32" s="288"/>
      <c r="GN32" s="365"/>
      <c r="GO32" s="213"/>
      <c r="GP32" s="213"/>
      <c r="GQ32" s="287"/>
      <c r="GR32" s="350"/>
      <c r="GS32" s="284"/>
      <c r="GT32" s="293"/>
      <c r="GU32" s="284"/>
      <c r="GV32" s="293"/>
      <c r="GW32" s="287"/>
      <c r="GX32" s="288"/>
      <c r="GY32" s="365"/>
      <c r="GZ32" s="213"/>
      <c r="HA32" s="213"/>
      <c r="HB32" s="287"/>
      <c r="HC32" s="350"/>
      <c r="HD32" s="284"/>
      <c r="HE32" s="293"/>
      <c r="HF32" s="284"/>
      <c r="HG32" s="293"/>
      <c r="HH32" s="287"/>
      <c r="HI32" s="288"/>
      <c r="HJ32" s="365"/>
      <c r="HK32" s="213"/>
      <c r="HL32" s="213"/>
      <c r="HM32" s="287"/>
      <c r="HN32" s="350"/>
      <c r="HO32" s="284"/>
      <c r="HP32" s="293"/>
      <c r="HQ32" s="284"/>
      <c r="HR32" s="293"/>
      <c r="HS32" s="287"/>
      <c r="HT32" s="288"/>
    </row>
    <row r="33" spans="1:228" ht="11.25" customHeight="1">
      <c r="A33" s="400"/>
      <c r="B33" s="272"/>
      <c r="C33" s="273"/>
      <c r="D33" s="272"/>
      <c r="E33" s="273"/>
      <c r="F33" s="272"/>
      <c r="G33" s="273"/>
      <c r="H33" s="211"/>
      <c r="I33" s="273"/>
      <c r="J33" s="427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45"/>
      <c r="Y33" s="241"/>
      <c r="Z33" s="334"/>
      <c r="AA33" s="243"/>
      <c r="AB33" s="214"/>
      <c r="AC33" s="243"/>
      <c r="AD33" s="214"/>
      <c r="AE33" s="429"/>
      <c r="AF33" s="211"/>
      <c r="AG33" s="211"/>
      <c r="AH33" s="211"/>
      <c r="AI33" s="218"/>
      <c r="AJ33" s="429"/>
      <c r="AK33" s="211"/>
      <c r="AL33" s="211"/>
      <c r="AM33" s="214"/>
      <c r="AN33" s="243"/>
      <c r="AO33" s="209"/>
      <c r="AP33" s="405"/>
      <c r="AQ33" s="405"/>
      <c r="AR33" s="209"/>
      <c r="AS33" s="211"/>
      <c r="AT33" s="218"/>
      <c r="AU33" s="209"/>
      <c r="AV33" s="211"/>
      <c r="AW33" s="218"/>
      <c r="AX33" s="243"/>
      <c r="AY33" s="343"/>
      <c r="AZ33" s="241"/>
      <c r="BA33" s="334"/>
      <c r="BB33" s="243"/>
      <c r="BC33" s="214"/>
      <c r="BD33" s="214"/>
      <c r="BE33" s="214"/>
      <c r="BF33" s="294"/>
      <c r="BG33" s="295"/>
      <c r="BH33" s="294"/>
      <c r="BI33" s="397"/>
      <c r="BJ33" s="295"/>
      <c r="BK33" s="294"/>
      <c r="BL33" s="295"/>
      <c r="BM33" s="214"/>
      <c r="BN33" s="214"/>
      <c r="BO33" s="294"/>
      <c r="BP33" s="295"/>
      <c r="BQ33" s="294"/>
      <c r="BR33" s="397"/>
      <c r="BS33" s="295"/>
      <c r="BT33" s="294"/>
      <c r="BU33" s="295"/>
      <c r="BV33" s="294"/>
      <c r="BW33" s="386"/>
      <c r="BX33" s="223"/>
      <c r="BY33" s="272"/>
      <c r="BZ33" s="211"/>
      <c r="CA33" s="211"/>
      <c r="CB33" s="273"/>
      <c r="CC33" s="272"/>
      <c r="CD33" s="273"/>
      <c r="CE33" s="272"/>
      <c r="CF33" s="211"/>
      <c r="CG33" s="414"/>
      <c r="CH33" s="415"/>
      <c r="CI33" s="414"/>
      <c r="CJ33" s="415"/>
      <c r="CK33" s="243"/>
      <c r="CL33" s="211"/>
      <c r="CM33" s="211"/>
      <c r="CN33" s="263"/>
      <c r="CO33" s="264"/>
      <c r="CP33" s="265"/>
      <c r="CQ33" s="223"/>
      <c r="CR33" s="334"/>
      <c r="CS33" s="214"/>
      <c r="CT33" s="214"/>
      <c r="CU33" s="214"/>
      <c r="CV33" s="214"/>
      <c r="CW33" s="243"/>
      <c r="CX33" s="295"/>
      <c r="CY33" s="214"/>
      <c r="CZ33" s="294"/>
      <c r="DA33" s="397"/>
      <c r="DB33" s="295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343"/>
      <c r="DO33" s="223"/>
      <c r="DP33" s="388"/>
      <c r="DQ33" s="243"/>
      <c r="DR33" s="214"/>
      <c r="DS33" s="214"/>
      <c r="DT33" s="214"/>
      <c r="DU33" s="214"/>
      <c r="DV33" s="343"/>
      <c r="DW33" s="223"/>
      <c r="DX33" s="368"/>
      <c r="DY33" s="363"/>
      <c r="DZ33" s="363"/>
      <c r="EA33" s="363"/>
      <c r="EB33" s="230"/>
      <c r="EC33" s="231"/>
      <c r="ED33" s="231"/>
      <c r="EE33" s="232"/>
      <c r="EF33" s="295"/>
      <c r="EG33" s="214"/>
      <c r="EH33" s="214"/>
      <c r="EI33" s="214"/>
      <c r="EJ33" s="363"/>
      <c r="EK33" s="363"/>
      <c r="EL33" s="363"/>
      <c r="EM33" s="370"/>
      <c r="EN33" s="214"/>
      <c r="EO33" s="214"/>
      <c r="EP33" s="214"/>
      <c r="EQ33" s="294"/>
      <c r="ER33" s="223"/>
      <c r="ES33" s="368"/>
      <c r="ET33" s="363"/>
      <c r="EU33" s="363"/>
      <c r="EV33" s="363"/>
      <c r="EW33" s="230"/>
      <c r="EX33" s="231"/>
      <c r="EY33" s="231"/>
      <c r="EZ33" s="232"/>
      <c r="FA33" s="214"/>
      <c r="FB33" s="214"/>
      <c r="FC33" s="214"/>
      <c r="FD33" s="214"/>
      <c r="FE33" s="363"/>
      <c r="FF33" s="363"/>
      <c r="FG33" s="363"/>
      <c r="FH33" s="363"/>
      <c r="FI33" s="214"/>
      <c r="FJ33" s="214"/>
      <c r="FK33" s="214"/>
      <c r="FL33" s="214"/>
      <c r="FM33" s="223"/>
      <c r="FN33" s="361"/>
      <c r="FO33" s="223"/>
      <c r="FP33" s="295"/>
      <c r="FQ33" s="214"/>
      <c r="FR33" s="214"/>
      <c r="FS33" s="343"/>
      <c r="FT33" s="223"/>
      <c r="FU33" s="214"/>
      <c r="FV33" s="243"/>
      <c r="FW33" s="294"/>
      <c r="FX33" s="301"/>
      <c r="FY33" s="471"/>
      <c r="FZ33" s="357"/>
      <c r="GA33" s="357"/>
      <c r="GB33" s="359"/>
      <c r="GC33" s="366"/>
      <c r="GD33" s="214"/>
      <c r="GE33" s="214"/>
      <c r="GF33" s="289"/>
      <c r="GG33" s="351"/>
      <c r="GH33" s="294"/>
      <c r="GI33" s="295"/>
      <c r="GJ33" s="294"/>
      <c r="GK33" s="295"/>
      <c r="GL33" s="289"/>
      <c r="GM33" s="290"/>
      <c r="GN33" s="366"/>
      <c r="GO33" s="214"/>
      <c r="GP33" s="214"/>
      <c r="GQ33" s="289"/>
      <c r="GR33" s="351"/>
      <c r="GS33" s="294"/>
      <c r="GT33" s="295"/>
      <c r="GU33" s="294"/>
      <c r="GV33" s="295"/>
      <c r="GW33" s="289"/>
      <c r="GX33" s="290"/>
      <c r="GY33" s="366"/>
      <c r="GZ33" s="214"/>
      <c r="HA33" s="214"/>
      <c r="HB33" s="289"/>
      <c r="HC33" s="351"/>
      <c r="HD33" s="294"/>
      <c r="HE33" s="295"/>
      <c r="HF33" s="294"/>
      <c r="HG33" s="295"/>
      <c r="HH33" s="289"/>
      <c r="HI33" s="290"/>
      <c r="HJ33" s="366"/>
      <c r="HK33" s="214"/>
      <c r="HL33" s="214"/>
      <c r="HM33" s="289"/>
      <c r="HN33" s="351"/>
      <c r="HO33" s="294"/>
      <c r="HP33" s="295"/>
      <c r="HQ33" s="294"/>
      <c r="HR33" s="295"/>
      <c r="HS33" s="289"/>
      <c r="HT33" s="290"/>
    </row>
    <row r="34" spans="1:256" s="115" customFormat="1" ht="22.5" customHeight="1" hidden="1">
      <c r="A34" s="173">
        <f aca="true" t="shared" si="0" ref="A34:A84">ROW(A34)-ROW(_row)+1</f>
        <v>0</v>
      </c>
      <c r="B34" s="305"/>
      <c r="C34" s="306"/>
      <c r="D34" s="305">
        <f>IF(B34="","",B34)</f>
      </c>
      <c r="E34" s="306"/>
      <c r="F34" s="305"/>
      <c r="G34" s="306"/>
      <c r="H34" s="305"/>
      <c r="I34" s="306"/>
      <c r="J34" s="205"/>
      <c r="K34" s="206"/>
      <c r="L34" s="206"/>
      <c r="M34" s="206"/>
      <c r="N34" s="206"/>
      <c r="O34" s="206"/>
      <c r="P34" s="206"/>
      <c r="Q34" s="206"/>
      <c r="R34" s="155"/>
      <c r="S34" s="155"/>
      <c r="T34" s="155"/>
      <c r="U34" s="155"/>
      <c r="V34" s="203"/>
      <c r="W34" s="203"/>
      <c r="X34" s="204"/>
      <c r="Y34" s="174">
        <f>IF(Z34&lt;&gt;"",1,"")</f>
      </c>
      <c r="Z34" s="175"/>
      <c r="AA34" s="176">
        <f>IF(AB34&lt;&gt;"",1,"")</f>
      </c>
      <c r="AB34" s="155"/>
      <c r="AC34" s="167">
        <f>IF(OR(AE34&lt;&gt;"",AJ34&lt;&gt;"",AM34&lt;&gt;""),1,"")</f>
      </c>
      <c r="AD34" s="155"/>
      <c r="AE34" s="331"/>
      <c r="AF34" s="332"/>
      <c r="AG34" s="332"/>
      <c r="AH34" s="332"/>
      <c r="AI34" s="333"/>
      <c r="AJ34" s="331"/>
      <c r="AK34" s="332"/>
      <c r="AL34" s="333"/>
      <c r="AM34" s="155"/>
      <c r="AN34" s="169">
        <f>IF(OR(AP34="○",AQ34="○",AR34="○",AU34="○"),1,"")</f>
      </c>
      <c r="AO34" s="155"/>
      <c r="AP34" s="155"/>
      <c r="AQ34" s="155"/>
      <c r="AR34" s="157"/>
      <c r="AS34" s="330"/>
      <c r="AT34" s="330"/>
      <c r="AU34" s="157"/>
      <c r="AV34" s="330"/>
      <c r="AW34" s="330"/>
      <c r="AX34" s="104">
        <f>IF(OR(AY34=0,AY34=""),"",1)</f>
      </c>
      <c r="AY34" s="172"/>
      <c r="AZ34" s="168">
        <v>1</v>
      </c>
      <c r="BA34" s="154"/>
      <c r="BB34" s="176">
        <f>IF(OR(BF34&lt;&gt;"",BH34="はり",BH34="傾斜屋根",BH34="その他",BK34&lt;&gt;""),1,"")</f>
      </c>
      <c r="BC34" s="155"/>
      <c r="BD34" s="155"/>
      <c r="BE34" s="109">
        <f>IF(BB34=1,IF(F34="","",F34),"")</f>
      </c>
      <c r="BF34" s="307"/>
      <c r="BG34" s="308"/>
      <c r="BH34" s="278"/>
      <c r="BI34" s="313"/>
      <c r="BJ34" s="279"/>
      <c r="BK34" s="309"/>
      <c r="BL34" s="310"/>
      <c r="BM34" s="155"/>
      <c r="BN34" s="155"/>
      <c r="BO34" s="307"/>
      <c r="BP34" s="308"/>
      <c r="BQ34" s="278"/>
      <c r="BR34" s="313"/>
      <c r="BS34" s="279"/>
      <c r="BT34" s="309"/>
      <c r="BU34" s="310"/>
      <c r="BV34" s="309"/>
      <c r="BW34" s="312"/>
      <c r="BX34" s="168">
        <f>IF(OR(BY34&lt;&gt;"",CC34&lt;&gt;"",CD34&lt;&gt;"",CE34&lt;&gt;"",CF34&lt;&gt;""),1,"")</f>
      </c>
      <c r="BY34" s="338"/>
      <c r="BZ34" s="339"/>
      <c r="CA34" s="339"/>
      <c r="CB34" s="339"/>
      <c r="CC34" s="154"/>
      <c r="CD34" s="172"/>
      <c r="CE34" s="93"/>
      <c r="CF34" s="109"/>
      <c r="CG34" s="274"/>
      <c r="CH34" s="275"/>
      <c r="CI34" s="274"/>
      <c r="CJ34" s="275"/>
      <c r="CK34" s="155">
        <f>IF(OR(CL34&lt;&gt;"",CM34&lt;&gt;""),1,"")</f>
      </c>
      <c r="CL34" s="153"/>
      <c r="CM34" s="155"/>
      <c r="CN34" s="250"/>
      <c r="CO34" s="251"/>
      <c r="CP34" s="252"/>
      <c r="CQ34" s="171">
        <f>IF(OR(CR34="○",CS34="○",CT34="○",CU34=1,CU34=2,CU34=3,CV34=1,CV34=2,CV34=3),1,"")</f>
      </c>
      <c r="CR34" s="154"/>
      <c r="CS34" s="155"/>
      <c r="CT34" s="155"/>
      <c r="CU34" s="155"/>
      <c r="CV34" s="155"/>
      <c r="CW34" s="155">
        <f>IF(OR(CX34="○",CY34="○",DD34="○",DE34="○",DH34="○",DI34="○",DL34="○",DM34="○"),1,"")</f>
      </c>
      <c r="CX34" s="155"/>
      <c r="CY34" s="155"/>
      <c r="CZ34" s="278"/>
      <c r="DA34" s="313"/>
      <c r="DB34" s="279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72"/>
      <c r="DO34" s="168">
        <f>IF(DP34="","",1)</f>
      </c>
      <c r="DP34" s="154"/>
      <c r="DQ34" s="153">
        <f>IF(OR(DR34&lt;&gt;"",DS34&lt;&gt;"",DT34&lt;&gt;"",DU34&lt;&gt;"",DV34&lt;&gt;""),1,"")</f>
      </c>
      <c r="DR34" s="178"/>
      <c r="DS34" s="169"/>
      <c r="DT34" s="155"/>
      <c r="DU34" s="155"/>
      <c r="DV34" s="170"/>
      <c r="DW34" s="154">
        <f>IF(OR(DX34=1,DY34=1,DZ34=1,EA34=1,EJ34=1,EK34=1,EL34=1,EM34=1),"○","")</f>
      </c>
      <c r="DX34" s="153">
        <f aca="true" t="shared" si="1" ref="DX34:EA35">IF(OR(EF34="",EF34=0),"",1)</f>
      </c>
      <c r="DY34" s="153">
        <f t="shared" si="1"/>
      </c>
      <c r="DZ34" s="153">
        <f t="shared" si="1"/>
      </c>
      <c r="EA34" s="153">
        <f t="shared" si="1"/>
      </c>
      <c r="EB34" s="309"/>
      <c r="EC34" s="311"/>
      <c r="ED34" s="311"/>
      <c r="EE34" s="310"/>
      <c r="EF34" s="82"/>
      <c r="EG34" s="82"/>
      <c r="EH34" s="82"/>
      <c r="EI34" s="82"/>
      <c r="EJ34" s="153">
        <f aca="true" t="shared" si="2" ref="EJ34:EM35">IF(OR(EN34="",EN34=0),"",1)</f>
      </c>
      <c r="EK34" s="153">
        <f t="shared" si="2"/>
      </c>
      <c r="EL34" s="153">
        <f t="shared" si="2"/>
      </c>
      <c r="EM34" s="153">
        <f t="shared" si="2"/>
      </c>
      <c r="EN34" s="82"/>
      <c r="EO34" s="82"/>
      <c r="EP34" s="82"/>
      <c r="EQ34" s="104"/>
      <c r="ER34" s="155">
        <f>IF(OR(ES34=1,ET34=1,EU34=1,EV34=1,FE34=1,FF34=1,FG34=1,FH34=1),"○","")</f>
      </c>
      <c r="ES34" s="153">
        <f aca="true" t="shared" si="3" ref="ES34:EV35">IF(OR(FA34="",FA34=0),"",1)</f>
      </c>
      <c r="ET34" s="153">
        <f t="shared" si="3"/>
      </c>
      <c r="EU34" s="153">
        <f t="shared" si="3"/>
      </c>
      <c r="EV34" s="153">
        <f t="shared" si="3"/>
      </c>
      <c r="EW34" s="309"/>
      <c r="EX34" s="311"/>
      <c r="EY34" s="311"/>
      <c r="EZ34" s="310"/>
      <c r="FA34" s="82"/>
      <c r="FB34" s="82"/>
      <c r="FC34" s="82"/>
      <c r="FD34" s="82"/>
      <c r="FE34" s="153">
        <f aca="true" t="shared" si="4" ref="FE34:FH35">IF(OR(FI34="",FI34=0),"",1)</f>
      </c>
      <c r="FF34" s="153">
        <f t="shared" si="4"/>
      </c>
      <c r="FG34" s="153">
        <f t="shared" si="4"/>
      </c>
      <c r="FH34" s="153">
        <f t="shared" si="4"/>
      </c>
      <c r="FI34" s="82"/>
      <c r="FJ34" s="82"/>
      <c r="FK34" s="82"/>
      <c r="FL34" s="82"/>
      <c r="FM34" s="155">
        <f>IF(OR(FN34=4,FN34=3,FN34=2,FN34=1),"○","")</f>
      </c>
      <c r="FN34" s="82"/>
      <c r="FO34" s="153">
        <f>IF(OR(FP34=1,FP34=2,FP34=3),"○",IF(OR(FQ34=1,FQ34=2,FQ34=3),"○",IF(OR(FR34=1,FR34=2,FR34=3),"○",IF(OR(FS34=1,FS34=2,FS34=3),"○",""))))</f>
      </c>
      <c r="FP34" s="82"/>
      <c r="FQ34" s="82"/>
      <c r="FR34" s="82"/>
      <c r="FS34" s="179"/>
      <c r="FT34" s="177">
        <f>IF(FU34="","",1)</f>
      </c>
      <c r="FU34" s="154"/>
      <c r="FV34" s="168">
        <f>IF(OR(FW34="",FW34=0),"",1)</f>
      </c>
      <c r="FW34" s="167"/>
      <c r="FX34" s="154">
        <f>IF(OR(FY34=1,FZ34=1,GA34=1,GB34=1),1,"")</f>
      </c>
      <c r="FY34" s="169">
        <f>IF(OR(GF34="",GF34="無し"),"",1)</f>
      </c>
      <c r="FZ34" s="155">
        <f>IF(OR(GH34="",GH34="無し"),"",1)</f>
      </c>
      <c r="GA34" s="155">
        <f>IF(OR(GJ34="",GJ34="無し"),"",1)</f>
      </c>
      <c r="GB34" s="172">
        <f>IF(OR(GL34="",GL34="無し"),"",1)</f>
      </c>
      <c r="GC34" s="154"/>
      <c r="GD34" s="169"/>
      <c r="GE34" s="128">
        <f>IF(F34="","",F34)</f>
      </c>
      <c r="GF34" s="278"/>
      <c r="GG34" s="279"/>
      <c r="GH34" s="278"/>
      <c r="GI34" s="279"/>
      <c r="GJ34" s="278"/>
      <c r="GK34" s="279"/>
      <c r="GL34" s="278"/>
      <c r="GM34" s="280"/>
      <c r="GN34" s="154"/>
      <c r="GO34" s="169"/>
      <c r="GP34" s="180">
        <f>IF(OR(IF(OR(GQ34="",GQ34="無し"),"",1)=1,IF(OR(GS34="",GS34="無し"),"",1)=1,IF(OR(GU34="",GU34="無し"),"",1)=1,IF(OR(GW34="",GW34="無し"),"",1)=1),IF(F34="","",F34),"")</f>
      </c>
      <c r="GQ34" s="278"/>
      <c r="GR34" s="279"/>
      <c r="GS34" s="278"/>
      <c r="GT34" s="279"/>
      <c r="GU34" s="278"/>
      <c r="GV34" s="279"/>
      <c r="GW34" s="278"/>
      <c r="GX34" s="280"/>
      <c r="GY34" s="154"/>
      <c r="GZ34" s="169"/>
      <c r="HA34" s="180">
        <f>IF(OR(IF(OR(HB34="",HB34="無し"),"",1)=1,IF(OR(HD34="",HD34="無し"),"",1)=1,IF(OR(HF34="",HF34="無し"),"",1)=1,IF(OR(HH34="",HH34="無し"),"",1)=1),IF(F34="","",F34),"")</f>
      </c>
      <c r="HB34" s="278"/>
      <c r="HC34" s="279"/>
      <c r="HD34" s="278"/>
      <c r="HE34" s="279"/>
      <c r="HF34" s="278"/>
      <c r="HG34" s="279"/>
      <c r="HH34" s="278"/>
      <c r="HI34" s="280"/>
      <c r="HJ34" s="154"/>
      <c r="HK34" s="169"/>
      <c r="HL34" s="180">
        <f>IF(OR(IF(OR(HM34="",HM34="無し"),"",1)=1,IF(OR(HO34="",HO34="無し"),"",1)=1,IF(OR(HQ34="",HQ34="無し"),"",1)=1,IF(OR(HS34="",HS34="無し"),"",1)=1),IF(F34="","",F34),"")</f>
      </c>
      <c r="HM34" s="278"/>
      <c r="HN34" s="279"/>
      <c r="HO34" s="278"/>
      <c r="HP34" s="279"/>
      <c r="HQ34" s="278"/>
      <c r="HR34" s="279"/>
      <c r="HS34" s="278"/>
      <c r="HT34" s="280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28" ht="22.5" customHeight="1">
      <c r="A35" s="166">
        <f t="shared" si="0"/>
        <v>1</v>
      </c>
      <c r="B35" s="305"/>
      <c r="C35" s="306"/>
      <c r="D35" s="305">
        <f>IF(B35="","",B35)</f>
      </c>
      <c r="E35" s="306"/>
      <c r="F35" s="305"/>
      <c r="G35" s="306"/>
      <c r="H35" s="305"/>
      <c r="I35" s="306"/>
      <c r="J35" s="205"/>
      <c r="K35" s="206"/>
      <c r="L35" s="206"/>
      <c r="M35" s="206"/>
      <c r="N35" s="206"/>
      <c r="O35" s="206"/>
      <c r="P35" s="206"/>
      <c r="Q35" s="206"/>
      <c r="R35" s="155"/>
      <c r="S35" s="155"/>
      <c r="T35" s="155"/>
      <c r="U35" s="155"/>
      <c r="V35" s="203"/>
      <c r="W35" s="203"/>
      <c r="X35" s="204"/>
      <c r="Y35" s="118">
        <f>IF(Z35&lt;&gt;"",1,"")</f>
      </c>
      <c r="Z35" s="120"/>
      <c r="AA35" s="160">
        <f>IF(AB35&lt;&gt;"",1,"")</f>
      </c>
      <c r="AB35" s="109"/>
      <c r="AC35" s="162">
        <f>IF(OR(AD35="○",AE35&lt;&gt;"",AJ35&lt;&gt;"",AM35&lt;&gt;""),1,"")</f>
      </c>
      <c r="AD35" s="109"/>
      <c r="AE35" s="314"/>
      <c r="AF35" s="315"/>
      <c r="AG35" s="315"/>
      <c r="AH35" s="315"/>
      <c r="AI35" s="316"/>
      <c r="AJ35" s="314"/>
      <c r="AK35" s="315"/>
      <c r="AL35" s="316"/>
      <c r="AM35" s="109"/>
      <c r="AN35" s="116">
        <f>IF(OR(AO35="○",AP35="○",AQ35="○",AR35="○",AU35="○"),1,"")</f>
      </c>
      <c r="AO35" s="109"/>
      <c r="AP35" s="109"/>
      <c r="AQ35" s="109"/>
      <c r="AR35" s="121"/>
      <c r="AS35" s="322"/>
      <c r="AT35" s="322"/>
      <c r="AU35" s="121"/>
      <c r="AV35" s="322"/>
      <c r="AW35" s="322"/>
      <c r="AX35" s="119">
        <f>IF(OR(AY35=""),"",1)</f>
      </c>
      <c r="AY35" s="123"/>
      <c r="AZ35" s="165">
        <v>1</v>
      </c>
      <c r="BA35" s="93"/>
      <c r="BB35" s="160">
        <f>IF(OR(BC35="○",BF35&lt;&gt;"",BH35="はり",BH35="傾斜屋根",BH35="その他",BK35&lt;&gt;""),1,"")</f>
      </c>
      <c r="BC35" s="109"/>
      <c r="BD35" s="109"/>
      <c r="BE35" s="109">
        <f aca="true" t="shared" si="5" ref="BE35:BE84">IF(BB35=1,IF(F35="","",F35),"")</f>
      </c>
      <c r="BF35" s="323"/>
      <c r="BG35" s="324"/>
      <c r="BH35" s="302"/>
      <c r="BI35" s="321"/>
      <c r="BJ35" s="304"/>
      <c r="BK35" s="317"/>
      <c r="BL35" s="318"/>
      <c r="BM35" s="109"/>
      <c r="BN35" s="109"/>
      <c r="BO35" s="323"/>
      <c r="BP35" s="324"/>
      <c r="BQ35" s="302"/>
      <c r="BR35" s="321"/>
      <c r="BS35" s="304"/>
      <c r="BT35" s="317"/>
      <c r="BU35" s="318"/>
      <c r="BV35" s="317"/>
      <c r="BW35" s="325"/>
      <c r="BX35" s="165">
        <f>IF(OR(BY35&lt;&gt;"",CC35&lt;&gt;"",CD35&lt;&gt;"",CE35&lt;&gt;"",CF35&lt;&gt;""),1,"")</f>
      </c>
      <c r="BY35" s="319"/>
      <c r="BZ35" s="320"/>
      <c r="CA35" s="320"/>
      <c r="CB35" s="320"/>
      <c r="CC35" s="93"/>
      <c r="CD35" s="123"/>
      <c r="CE35" s="93"/>
      <c r="CF35" s="109"/>
      <c r="CG35" s="274"/>
      <c r="CH35" s="275"/>
      <c r="CI35" s="274"/>
      <c r="CJ35" s="275"/>
      <c r="CK35" s="102">
        <f>IF(OR(CL35&lt;&gt;"",CM35&lt;&gt;""),1,"")</f>
      </c>
      <c r="CL35" s="125"/>
      <c r="CM35" s="109"/>
      <c r="CN35" s="326"/>
      <c r="CO35" s="327"/>
      <c r="CP35" s="328"/>
      <c r="CQ35" s="164">
        <f aca="true" t="shared" si="6" ref="CQ35:CQ84">IF(OR(CR35="○",CS35="○",CT35="○",CU35=1,CU35=2,CU35=3,CV35=1,CV35=2,CV35=3),1,"")</f>
      </c>
      <c r="CR35" s="93"/>
      <c r="CS35" s="109"/>
      <c r="CT35" s="109"/>
      <c r="CU35" s="109"/>
      <c r="CV35" s="109"/>
      <c r="CW35" s="102">
        <f>IF(OR(CX35="○",CY35="○",DD35="○",DE35="○",DH35="○",DI35="○",DL35="○",DM35="○"),1,"")</f>
      </c>
      <c r="CX35" s="109"/>
      <c r="CY35" s="109"/>
      <c r="CZ35" s="302"/>
      <c r="DA35" s="321"/>
      <c r="DB35" s="304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23"/>
      <c r="DO35" s="165">
        <f>IF(DP35="","",1)</f>
      </c>
      <c r="DP35" s="93"/>
      <c r="DQ35" s="163">
        <f>IF(OR(DR35&lt;&gt;"",DS35&lt;&gt;"",DT35&lt;&gt;"",DU35&lt;&gt;"",DV35&lt;&gt;""),1,"")</f>
      </c>
      <c r="DR35" s="126"/>
      <c r="DS35" s="126"/>
      <c r="DT35" s="109"/>
      <c r="DU35" s="109"/>
      <c r="DV35" s="127"/>
      <c r="DW35" s="154">
        <f aca="true" t="shared" si="7" ref="DW35:DW84">IF(OR(DX35=1,DY35=1,DZ35=1,EA35=1,EJ35=1,EK35=1,EL35=1,EM35=1),"○","")</f>
      </c>
      <c r="DX35" s="163">
        <f t="shared" si="1"/>
      </c>
      <c r="DY35" s="163">
        <f t="shared" si="1"/>
      </c>
      <c r="DZ35" s="163">
        <f t="shared" si="1"/>
      </c>
      <c r="EA35" s="163">
        <f t="shared" si="1"/>
      </c>
      <c r="EB35" s="309"/>
      <c r="EC35" s="311"/>
      <c r="ED35" s="311"/>
      <c r="EE35" s="310"/>
      <c r="EF35" s="82"/>
      <c r="EG35" s="82"/>
      <c r="EH35" s="82"/>
      <c r="EI35" s="82"/>
      <c r="EJ35" s="163">
        <f t="shared" si="2"/>
      </c>
      <c r="EK35" s="163">
        <f t="shared" si="2"/>
      </c>
      <c r="EL35" s="163">
        <f t="shared" si="2"/>
      </c>
      <c r="EM35" s="163">
        <f t="shared" si="2"/>
      </c>
      <c r="EN35" s="82"/>
      <c r="EO35" s="82"/>
      <c r="EP35" s="82"/>
      <c r="EQ35" s="104"/>
      <c r="ER35" s="155">
        <f aca="true" t="shared" si="8" ref="ER35:ER84">IF(OR(ES35=1,ET35=1,EU35=1,EV35=1,FE35=1,FF35=1,FG35=1,FH35=1),"○","")</f>
      </c>
      <c r="ES35" s="163">
        <f t="shared" si="3"/>
      </c>
      <c r="ET35" s="163">
        <f t="shared" si="3"/>
      </c>
      <c r="EU35" s="163">
        <f t="shared" si="3"/>
      </c>
      <c r="EV35" s="163">
        <f t="shared" si="3"/>
      </c>
      <c r="EW35" s="309"/>
      <c r="EX35" s="311"/>
      <c r="EY35" s="311"/>
      <c r="EZ35" s="310"/>
      <c r="FA35" s="122"/>
      <c r="FB35" s="122"/>
      <c r="FC35" s="122"/>
      <c r="FD35" s="122"/>
      <c r="FE35" s="163">
        <f t="shared" si="4"/>
      </c>
      <c r="FF35" s="163">
        <f t="shared" si="4"/>
      </c>
      <c r="FG35" s="163">
        <f t="shared" si="4"/>
      </c>
      <c r="FH35" s="163">
        <f t="shared" si="4"/>
      </c>
      <c r="FI35" s="122"/>
      <c r="FJ35" s="122"/>
      <c r="FK35" s="122"/>
      <c r="FL35" s="122"/>
      <c r="FM35" s="155">
        <f aca="true" t="shared" si="9" ref="FM35:FM84">IF(OR(FN35=4,FN35=3,FN35=2,FN35=1),"○","")</f>
      </c>
      <c r="FN35" s="82"/>
      <c r="FO35" s="153">
        <f>IF(OR(FP35=1,FP35=2,FP35=3),"○",IF(OR(FQ35=1,FQ35=2,FQ35=3),"○",IF(OR(FR35=1,FR35=2,FR35=3),"○",IF(OR(FS35=1,FS35=2,FS35=3),"○",""))))</f>
      </c>
      <c r="FP35" s="122"/>
      <c r="FQ35" s="122"/>
      <c r="FR35" s="122"/>
      <c r="FS35" s="129"/>
      <c r="FT35" s="161">
        <f>IF(FU35="","",1)</f>
      </c>
      <c r="FU35" s="93"/>
      <c r="FV35" s="165">
        <f>IF(OR(FW35=""),"",1)</f>
      </c>
      <c r="FW35" s="124"/>
      <c r="FX35" s="111">
        <f>IF(OR(FY35=1,FZ35=1,GA35=1,GB35=1),1,"")</f>
      </c>
      <c r="FY35" s="116">
        <f>IF(OR(GF35="",GF35="無し"),"",1)</f>
      </c>
      <c r="FZ35" s="102">
        <f>IF(OR(GH35="",GH35="無し"),"",1)</f>
      </c>
      <c r="GA35" s="102">
        <f>IF(OR(GJ35="",GJ35="無し"),"",1)</f>
      </c>
      <c r="GB35" s="117">
        <f>IF(OR(GL35="",GL35="無し"),"",1)</f>
      </c>
      <c r="GC35" s="93"/>
      <c r="GD35" s="126"/>
      <c r="GE35" s="128">
        <f>IF(F35="","",F35)</f>
      </c>
      <c r="GF35" s="302"/>
      <c r="GG35" s="304"/>
      <c r="GH35" s="302"/>
      <c r="GI35" s="304"/>
      <c r="GJ35" s="302"/>
      <c r="GK35" s="304"/>
      <c r="GL35" s="302"/>
      <c r="GM35" s="303"/>
      <c r="GN35" s="93"/>
      <c r="GO35" s="126"/>
      <c r="GP35" s="180">
        <f aca="true" t="shared" si="10" ref="GP35:GP84">IF(OR(IF(OR(GQ35="",GQ35="無し"),"",1)=1,IF(OR(GS35="",GS35="無し"),"",1)=1,IF(OR(GU35="",GU35="無し"),"",1)=1,IF(OR(GW35="",GW35="無し"),"",1)=1),IF(F35="","",F35),"")</f>
      </c>
      <c r="GQ35" s="302"/>
      <c r="GR35" s="304"/>
      <c r="GS35" s="302"/>
      <c r="GT35" s="304"/>
      <c r="GU35" s="302"/>
      <c r="GV35" s="304"/>
      <c r="GW35" s="302"/>
      <c r="GX35" s="303"/>
      <c r="GY35" s="154"/>
      <c r="GZ35" s="169"/>
      <c r="HA35" s="180">
        <f aca="true" t="shared" si="11" ref="HA35:HA84">IF(OR(IF(OR(HB35="",HB35="無し"),"",1)=1,IF(OR(HD35="",HD35="無し"),"",1)=1,IF(OR(HF35="",HF35="無し"),"",1)=1,IF(OR(HH35="",HH35="無し"),"",1)=1),IF(F35="","",F35),"")</f>
      </c>
      <c r="HB35" s="278"/>
      <c r="HC35" s="279"/>
      <c r="HD35" s="278"/>
      <c r="HE35" s="279"/>
      <c r="HF35" s="278"/>
      <c r="HG35" s="279"/>
      <c r="HH35" s="278"/>
      <c r="HI35" s="280"/>
      <c r="HJ35" s="154"/>
      <c r="HK35" s="169"/>
      <c r="HL35" s="180">
        <f aca="true" t="shared" si="12" ref="HL35:HL84">IF(OR(IF(OR(HM35="",HM35="無し"),"",1)=1,IF(OR(HO35="",HO35="無し"),"",1)=1,IF(OR(HQ35="",HQ35="無し"),"",1)=1,IF(OR(HS35="",HS35="無し"),"",1)=1),IF(F35="","",F35),"")</f>
      </c>
      <c r="HM35" s="278"/>
      <c r="HN35" s="279"/>
      <c r="HO35" s="278"/>
      <c r="HP35" s="279"/>
      <c r="HQ35" s="278"/>
      <c r="HR35" s="279"/>
      <c r="HS35" s="278"/>
      <c r="HT35" s="280"/>
    </row>
    <row r="36" spans="1:228" ht="22.5" customHeight="1">
      <c r="A36" s="166">
        <f t="shared" si="0"/>
        <v>2</v>
      </c>
      <c r="B36" s="305"/>
      <c r="C36" s="306"/>
      <c r="D36" s="305">
        <f>IF(B36="","",B36)</f>
      </c>
      <c r="E36" s="306"/>
      <c r="F36" s="305"/>
      <c r="G36" s="306"/>
      <c r="H36" s="305"/>
      <c r="I36" s="306"/>
      <c r="J36" s="205"/>
      <c r="K36" s="206"/>
      <c r="L36" s="206"/>
      <c r="M36" s="206"/>
      <c r="N36" s="206"/>
      <c r="O36" s="206"/>
      <c r="P36" s="206"/>
      <c r="Q36" s="206"/>
      <c r="R36" s="155"/>
      <c r="S36" s="155"/>
      <c r="T36" s="155"/>
      <c r="U36" s="155"/>
      <c r="V36" s="203"/>
      <c r="W36" s="203"/>
      <c r="X36" s="204"/>
      <c r="Y36" s="118">
        <f>IF(Z36&lt;&gt;"",1,"")</f>
      </c>
      <c r="Z36" s="120"/>
      <c r="AA36" s="160">
        <f>IF(AB36&lt;&gt;"",1,"")</f>
      </c>
      <c r="AB36" s="109"/>
      <c r="AC36" s="162">
        <f aca="true" t="shared" si="13" ref="AC36:AC84">IF(OR(AD36="○",AE36&lt;&gt;"",AJ36&lt;&gt;"",AM36&lt;&gt;""),1,"")</f>
      </c>
      <c r="AD36" s="109"/>
      <c r="AE36" s="314"/>
      <c r="AF36" s="315"/>
      <c r="AG36" s="315"/>
      <c r="AH36" s="315"/>
      <c r="AI36" s="316"/>
      <c r="AJ36" s="314"/>
      <c r="AK36" s="315"/>
      <c r="AL36" s="316"/>
      <c r="AM36" s="109"/>
      <c r="AN36" s="116">
        <f aca="true" t="shared" si="14" ref="AN36:AN84">IF(OR(AO36="○",AP36="○",AQ36="○",AR36="○",AU36="○"),1,"")</f>
      </c>
      <c r="AO36" s="109"/>
      <c r="AP36" s="109"/>
      <c r="AQ36" s="109"/>
      <c r="AR36" s="121"/>
      <c r="AS36" s="322"/>
      <c r="AT36" s="322"/>
      <c r="AU36" s="121"/>
      <c r="AV36" s="322"/>
      <c r="AW36" s="322"/>
      <c r="AX36" s="119">
        <f aca="true" t="shared" si="15" ref="AX36:AX84">IF(OR(AY36=""),"",1)</f>
      </c>
      <c r="AY36" s="123"/>
      <c r="AZ36" s="165">
        <v>1</v>
      </c>
      <c r="BA36" s="93"/>
      <c r="BB36" s="160">
        <f aca="true" t="shared" si="16" ref="BB36:BB84">IF(OR(BC36="○",BF36&lt;&gt;"",BH36="はり",BH36="傾斜屋根",BH36="その他",BK36&lt;&gt;""),1,"")</f>
      </c>
      <c r="BC36" s="109"/>
      <c r="BD36" s="109"/>
      <c r="BE36" s="109">
        <f t="shared" si="5"/>
      </c>
      <c r="BF36" s="323"/>
      <c r="BG36" s="324"/>
      <c r="BH36" s="302"/>
      <c r="BI36" s="321"/>
      <c r="BJ36" s="304"/>
      <c r="BK36" s="317"/>
      <c r="BL36" s="318"/>
      <c r="BM36" s="109"/>
      <c r="BN36" s="109"/>
      <c r="BO36" s="323"/>
      <c r="BP36" s="324"/>
      <c r="BQ36" s="302"/>
      <c r="BR36" s="321"/>
      <c r="BS36" s="304"/>
      <c r="BT36" s="317"/>
      <c r="BU36" s="318"/>
      <c r="BV36" s="317"/>
      <c r="BW36" s="325"/>
      <c r="BX36" s="165">
        <f>IF(OR(BY36&lt;&gt;"",CC36&lt;&gt;"",CD36&lt;&gt;"",CE36&lt;&gt;"",CF36&lt;&gt;""),1,"")</f>
      </c>
      <c r="BY36" s="319"/>
      <c r="BZ36" s="320"/>
      <c r="CA36" s="320"/>
      <c r="CB36" s="320"/>
      <c r="CC36" s="93"/>
      <c r="CD36" s="123"/>
      <c r="CE36" s="93"/>
      <c r="CF36" s="109"/>
      <c r="CG36" s="274"/>
      <c r="CH36" s="275"/>
      <c r="CI36" s="274"/>
      <c r="CJ36" s="275"/>
      <c r="CK36" s="102">
        <f>IF(OR(CL36&lt;&gt;"",CM36&lt;&gt;""),1,"")</f>
      </c>
      <c r="CL36" s="125"/>
      <c r="CM36" s="109"/>
      <c r="CN36" s="326"/>
      <c r="CO36" s="327"/>
      <c r="CP36" s="328"/>
      <c r="CQ36" s="164">
        <f>IF(OR(CR36="○",CS36="○",CT36="○",CU36=1,CU36=2,CU36=3,CV36=1,CV36=2,CV36=3),1,"")</f>
      </c>
      <c r="CR36" s="93"/>
      <c r="CS36" s="109"/>
      <c r="CT36" s="109"/>
      <c r="CU36" s="109"/>
      <c r="CV36" s="109"/>
      <c r="CW36" s="102">
        <f>IF(OR(CX36="○",CY36="○",DD36="○",DE36="○",DH36="○",DI36="○",DL36="○",DM36="○"),1,"")</f>
      </c>
      <c r="CX36" s="109"/>
      <c r="CY36" s="109"/>
      <c r="CZ36" s="302"/>
      <c r="DA36" s="321"/>
      <c r="DB36" s="304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23"/>
      <c r="DO36" s="165">
        <f>IF(DP36="","",1)</f>
      </c>
      <c r="DP36" s="93"/>
      <c r="DQ36" s="163">
        <f>IF(OR(DR36&lt;&gt;"",DS36&lt;&gt;"",DT36&lt;&gt;"",DU36&lt;&gt;"",DV36&lt;&gt;""),1,"")</f>
      </c>
      <c r="DR36" s="126"/>
      <c r="DS36" s="126"/>
      <c r="DT36" s="109"/>
      <c r="DU36" s="109"/>
      <c r="DV36" s="127"/>
      <c r="DW36" s="154">
        <f>IF(OR(DX36=1,DY36=1,DZ36=1,EA36=1,EJ36=1,EK36=1,EL36=1,EM36=1),"○","")</f>
      </c>
      <c r="DX36" s="163">
        <f>IF(OR(EF36="",EF36=0),"",1)</f>
      </c>
      <c r="DY36" s="163">
        <f>IF(OR(EG36="",EG36=0),"",1)</f>
      </c>
      <c r="DZ36" s="163">
        <f>IF(OR(EH36="",EH36=0),"",1)</f>
      </c>
      <c r="EA36" s="163">
        <f>IF(OR(EI36="",EI36=0),"",1)</f>
      </c>
      <c r="EB36" s="309"/>
      <c r="EC36" s="311"/>
      <c r="ED36" s="311"/>
      <c r="EE36" s="310"/>
      <c r="EF36" s="82"/>
      <c r="EG36" s="82"/>
      <c r="EH36" s="82"/>
      <c r="EI36" s="82"/>
      <c r="EJ36" s="163">
        <f>IF(OR(EN36="",EN36=0),"",1)</f>
      </c>
      <c r="EK36" s="163">
        <f>IF(OR(EO36="",EO36=0),"",1)</f>
      </c>
      <c r="EL36" s="163">
        <f>IF(OR(EP36="",EP36=0),"",1)</f>
      </c>
      <c r="EM36" s="163">
        <f>IF(OR(EQ36="",EQ36=0),"",1)</f>
      </c>
      <c r="EN36" s="82"/>
      <c r="EO36" s="82"/>
      <c r="EP36" s="82"/>
      <c r="EQ36" s="104"/>
      <c r="ER36" s="155">
        <f>IF(OR(ES36=1,ET36=1,EU36=1,EV36=1,FE36=1,FF36=1,FG36=1,FH36=1),"○","")</f>
      </c>
      <c r="ES36" s="163">
        <f>IF(OR(FA36="",FA36=0),"",1)</f>
      </c>
      <c r="ET36" s="163">
        <f>IF(OR(FB36="",FB36=0),"",1)</f>
      </c>
      <c r="EU36" s="163">
        <f>IF(OR(FC36="",FC36=0),"",1)</f>
      </c>
      <c r="EV36" s="163">
        <f>IF(OR(FD36="",FD36=0),"",1)</f>
      </c>
      <c r="EW36" s="309"/>
      <c r="EX36" s="311"/>
      <c r="EY36" s="311"/>
      <c r="EZ36" s="310"/>
      <c r="FA36" s="122"/>
      <c r="FB36" s="122"/>
      <c r="FC36" s="122"/>
      <c r="FD36" s="122"/>
      <c r="FE36" s="163">
        <f>IF(OR(FI36="",FI36=0),"",1)</f>
      </c>
      <c r="FF36" s="163">
        <f>IF(OR(FJ36="",FJ36=0),"",1)</f>
      </c>
      <c r="FG36" s="163">
        <f>IF(OR(FK36="",FK36=0),"",1)</f>
      </c>
      <c r="FH36" s="163">
        <f>IF(OR(FL36="",FL36=0),"",1)</f>
      </c>
      <c r="FI36" s="122"/>
      <c r="FJ36" s="122"/>
      <c r="FK36" s="122"/>
      <c r="FL36" s="122"/>
      <c r="FM36" s="155">
        <f>IF(OR(FN36=4,FN36=3,FN36=2,FN36=1),"○","")</f>
      </c>
      <c r="FN36" s="82"/>
      <c r="FO36" s="153">
        <f>IF(OR(FP36=1,FP36=2,FP36=3),"○",IF(OR(FQ36=1,FQ36=2,FQ36=3),"○",IF(OR(FR36=1,FR36=2,FR36=3),"○",IF(OR(FS36=1,FS36=2,FS36=3),"○",""))))</f>
      </c>
      <c r="FP36" s="122"/>
      <c r="FQ36" s="122"/>
      <c r="FR36" s="122"/>
      <c r="FS36" s="129"/>
      <c r="FT36" s="161">
        <f>IF(FU36="","",1)</f>
      </c>
      <c r="FU36" s="93"/>
      <c r="FV36" s="165">
        <f aca="true" t="shared" si="17" ref="FV36:FV84">IF(OR(FW36=""),"",1)</f>
      </c>
      <c r="FW36" s="124"/>
      <c r="FX36" s="111">
        <f>IF(OR(FY36=1,FZ36=1,GA36=1,GB36=1),1,"")</f>
      </c>
      <c r="FY36" s="116">
        <f>IF(OR(GF36="",GF36="無し"),"",1)</f>
      </c>
      <c r="FZ36" s="102">
        <f>IF(OR(GH36="",GH36="無し"),"",1)</f>
      </c>
      <c r="GA36" s="102">
        <f>IF(OR(GJ36="",GJ36="無し"),"",1)</f>
      </c>
      <c r="GB36" s="117">
        <f>IF(OR(GL36="",GL36="無し"),"",1)</f>
      </c>
      <c r="GC36" s="93"/>
      <c r="GD36" s="126"/>
      <c r="GE36" s="128">
        <f aca="true" t="shared" si="18" ref="GE36:GE84">IF(F36="","",F36)</f>
      </c>
      <c r="GF36" s="302"/>
      <c r="GG36" s="304"/>
      <c r="GH36" s="302"/>
      <c r="GI36" s="304"/>
      <c r="GJ36" s="302"/>
      <c r="GK36" s="304"/>
      <c r="GL36" s="302"/>
      <c r="GM36" s="303"/>
      <c r="GN36" s="93"/>
      <c r="GO36" s="126"/>
      <c r="GP36" s="180">
        <f t="shared" si="10"/>
      </c>
      <c r="GQ36" s="302"/>
      <c r="GR36" s="304"/>
      <c r="GS36" s="302"/>
      <c r="GT36" s="304"/>
      <c r="GU36" s="302"/>
      <c r="GV36" s="304"/>
      <c r="GW36" s="302"/>
      <c r="GX36" s="303"/>
      <c r="GY36" s="154"/>
      <c r="GZ36" s="169"/>
      <c r="HA36" s="180">
        <f t="shared" si="11"/>
      </c>
      <c r="HB36" s="278"/>
      <c r="HC36" s="279"/>
      <c r="HD36" s="278"/>
      <c r="HE36" s="279"/>
      <c r="HF36" s="278"/>
      <c r="HG36" s="279"/>
      <c r="HH36" s="278"/>
      <c r="HI36" s="280"/>
      <c r="HJ36" s="154"/>
      <c r="HK36" s="169"/>
      <c r="HL36" s="180">
        <f t="shared" si="12"/>
      </c>
      <c r="HM36" s="278"/>
      <c r="HN36" s="279"/>
      <c r="HO36" s="278"/>
      <c r="HP36" s="279"/>
      <c r="HQ36" s="278"/>
      <c r="HR36" s="279"/>
      <c r="HS36" s="278"/>
      <c r="HT36" s="280"/>
    </row>
    <row r="37" spans="1:228" ht="22.5" customHeight="1">
      <c r="A37" s="166">
        <f t="shared" si="0"/>
        <v>3</v>
      </c>
      <c r="B37" s="305"/>
      <c r="C37" s="306"/>
      <c r="D37" s="305">
        <f aca="true" t="shared" si="19" ref="D37:D84">IF(B37="","",B37)</f>
      </c>
      <c r="E37" s="306"/>
      <c r="F37" s="305"/>
      <c r="G37" s="306"/>
      <c r="H37" s="305"/>
      <c r="I37" s="306"/>
      <c r="J37" s="205"/>
      <c r="K37" s="206"/>
      <c r="L37" s="206"/>
      <c r="M37" s="206"/>
      <c r="N37" s="206"/>
      <c r="O37" s="206"/>
      <c r="P37" s="206"/>
      <c r="Q37" s="206"/>
      <c r="R37" s="155"/>
      <c r="S37" s="155"/>
      <c r="T37" s="155"/>
      <c r="U37" s="155"/>
      <c r="V37" s="203"/>
      <c r="W37" s="203"/>
      <c r="X37" s="204"/>
      <c r="Y37" s="118">
        <f aca="true" t="shared" si="20" ref="Y37:Y84">IF(Z37&lt;&gt;"",1,"")</f>
      </c>
      <c r="Z37" s="120"/>
      <c r="AA37" s="160">
        <f aca="true" t="shared" si="21" ref="AA37:AA84">IF(AB37&lt;&gt;"",1,"")</f>
      </c>
      <c r="AB37" s="109"/>
      <c r="AC37" s="162">
        <f t="shared" si="13"/>
      </c>
      <c r="AD37" s="109"/>
      <c r="AE37" s="314"/>
      <c r="AF37" s="315"/>
      <c r="AG37" s="315"/>
      <c r="AH37" s="315"/>
      <c r="AI37" s="316"/>
      <c r="AJ37" s="314"/>
      <c r="AK37" s="315"/>
      <c r="AL37" s="316"/>
      <c r="AM37" s="109"/>
      <c r="AN37" s="116">
        <f t="shared" si="14"/>
      </c>
      <c r="AO37" s="109"/>
      <c r="AP37" s="109"/>
      <c r="AQ37" s="109"/>
      <c r="AR37" s="121"/>
      <c r="AS37" s="322"/>
      <c r="AT37" s="322"/>
      <c r="AU37" s="121"/>
      <c r="AV37" s="322"/>
      <c r="AW37" s="322"/>
      <c r="AX37" s="119">
        <f t="shared" si="15"/>
      </c>
      <c r="AY37" s="123"/>
      <c r="AZ37" s="165">
        <v>1</v>
      </c>
      <c r="BA37" s="93"/>
      <c r="BB37" s="160">
        <f t="shared" si="16"/>
      </c>
      <c r="BC37" s="109"/>
      <c r="BD37" s="109"/>
      <c r="BE37" s="109">
        <f t="shared" si="5"/>
      </c>
      <c r="BF37" s="323"/>
      <c r="BG37" s="324"/>
      <c r="BH37" s="302"/>
      <c r="BI37" s="321"/>
      <c r="BJ37" s="304"/>
      <c r="BK37" s="317"/>
      <c r="BL37" s="318"/>
      <c r="BM37" s="109"/>
      <c r="BN37" s="109"/>
      <c r="BO37" s="323"/>
      <c r="BP37" s="324"/>
      <c r="BQ37" s="302"/>
      <c r="BR37" s="321"/>
      <c r="BS37" s="304"/>
      <c r="BT37" s="317"/>
      <c r="BU37" s="318"/>
      <c r="BV37" s="317"/>
      <c r="BW37" s="325"/>
      <c r="BX37" s="165">
        <f aca="true" t="shared" si="22" ref="BX37:BX84">IF(OR(BY37&lt;&gt;"",CC37&lt;&gt;"",CD37&lt;&gt;"",CE37&lt;&gt;"",CF37&lt;&gt;""),1,"")</f>
      </c>
      <c r="BY37" s="319"/>
      <c r="BZ37" s="320"/>
      <c r="CA37" s="320"/>
      <c r="CB37" s="320"/>
      <c r="CC37" s="93"/>
      <c r="CD37" s="123"/>
      <c r="CE37" s="93"/>
      <c r="CF37" s="109"/>
      <c r="CG37" s="274"/>
      <c r="CH37" s="275"/>
      <c r="CI37" s="274"/>
      <c r="CJ37" s="275"/>
      <c r="CK37" s="102">
        <f aca="true" t="shared" si="23" ref="CK37:CK84">IF(OR(CL37&lt;&gt;"",CM37&lt;&gt;""),1,"")</f>
      </c>
      <c r="CL37" s="125"/>
      <c r="CM37" s="109"/>
      <c r="CN37" s="326"/>
      <c r="CO37" s="327"/>
      <c r="CP37" s="328"/>
      <c r="CQ37" s="164">
        <f t="shared" si="6"/>
      </c>
      <c r="CR37" s="93"/>
      <c r="CS37" s="109"/>
      <c r="CT37" s="109"/>
      <c r="CU37" s="109"/>
      <c r="CV37" s="109"/>
      <c r="CW37" s="102">
        <f aca="true" t="shared" si="24" ref="CW37:CW84">IF(OR(CX37="○",CY37="○",DD37="○",DE37="○",DH37="○",DI37="○",DL37="○",DM37="○"),1,"")</f>
      </c>
      <c r="CX37" s="109"/>
      <c r="CY37" s="109"/>
      <c r="CZ37" s="302"/>
      <c r="DA37" s="321"/>
      <c r="DB37" s="304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23"/>
      <c r="DO37" s="165">
        <f aca="true" t="shared" si="25" ref="DO37:DO84">IF(DP37="","",1)</f>
      </c>
      <c r="DP37" s="93"/>
      <c r="DQ37" s="163">
        <f aca="true" t="shared" si="26" ref="DQ37:DQ84">IF(OR(DR37&lt;&gt;"",DS37&lt;&gt;"",DT37&lt;&gt;"",DU37&lt;&gt;"",DV37&lt;&gt;""),1,"")</f>
      </c>
      <c r="DR37" s="126"/>
      <c r="DS37" s="126"/>
      <c r="DT37" s="109"/>
      <c r="DU37" s="109"/>
      <c r="DV37" s="127"/>
      <c r="DW37" s="154">
        <f t="shared" si="7"/>
      </c>
      <c r="DX37" s="163">
        <f aca="true" t="shared" si="27" ref="DX37:DX84">IF(OR(EF37="",EF37=0),"",1)</f>
      </c>
      <c r="DY37" s="163">
        <f aca="true" t="shared" si="28" ref="DY37:DY84">IF(OR(EG37="",EG37=0),"",1)</f>
      </c>
      <c r="DZ37" s="163">
        <f aca="true" t="shared" si="29" ref="DZ37:DZ84">IF(OR(EH37="",EH37=0),"",1)</f>
      </c>
      <c r="EA37" s="163">
        <f aca="true" t="shared" si="30" ref="EA37:EA84">IF(OR(EI37="",EI37=0),"",1)</f>
      </c>
      <c r="EB37" s="309"/>
      <c r="EC37" s="311"/>
      <c r="ED37" s="311"/>
      <c r="EE37" s="310"/>
      <c r="EF37" s="82"/>
      <c r="EG37" s="82"/>
      <c r="EH37" s="82"/>
      <c r="EI37" s="82"/>
      <c r="EJ37" s="163">
        <f aca="true" t="shared" si="31" ref="EJ37:EJ84">IF(OR(EN37="",EN37=0),"",1)</f>
      </c>
      <c r="EK37" s="163">
        <f aca="true" t="shared" si="32" ref="EK37:EK84">IF(OR(EO37="",EO37=0),"",1)</f>
      </c>
      <c r="EL37" s="163">
        <f aca="true" t="shared" si="33" ref="EL37:EL84">IF(OR(EP37="",EP37=0),"",1)</f>
      </c>
      <c r="EM37" s="163">
        <f aca="true" t="shared" si="34" ref="EM37:EM84">IF(OR(EQ37="",EQ37=0),"",1)</f>
      </c>
      <c r="EN37" s="82"/>
      <c r="EO37" s="82"/>
      <c r="EP37" s="82"/>
      <c r="EQ37" s="104"/>
      <c r="ER37" s="155">
        <f t="shared" si="8"/>
      </c>
      <c r="ES37" s="163">
        <f aca="true" t="shared" si="35" ref="ES37:ES84">IF(OR(FA37="",FA37=0),"",1)</f>
      </c>
      <c r="ET37" s="163">
        <f aca="true" t="shared" si="36" ref="ET37:ET84">IF(OR(FB37="",FB37=0),"",1)</f>
      </c>
      <c r="EU37" s="163">
        <f aca="true" t="shared" si="37" ref="EU37:EU84">IF(OR(FC37="",FC37=0),"",1)</f>
      </c>
      <c r="EV37" s="163">
        <f aca="true" t="shared" si="38" ref="EV37:EV84">IF(OR(FD37="",FD37=0),"",1)</f>
      </c>
      <c r="EW37" s="309"/>
      <c r="EX37" s="311"/>
      <c r="EY37" s="311"/>
      <c r="EZ37" s="310"/>
      <c r="FA37" s="122"/>
      <c r="FB37" s="122"/>
      <c r="FC37" s="122"/>
      <c r="FD37" s="122"/>
      <c r="FE37" s="163">
        <f aca="true" t="shared" si="39" ref="FE37:FE84">IF(OR(FI37="",FI37=0),"",1)</f>
      </c>
      <c r="FF37" s="163">
        <f aca="true" t="shared" si="40" ref="FF37:FF84">IF(OR(FJ37="",FJ37=0),"",1)</f>
      </c>
      <c r="FG37" s="163">
        <f aca="true" t="shared" si="41" ref="FG37:FG84">IF(OR(FK37="",FK37=0),"",1)</f>
      </c>
      <c r="FH37" s="163">
        <f aca="true" t="shared" si="42" ref="FH37:FH84">IF(OR(FL37="",FL37=0),"",1)</f>
      </c>
      <c r="FI37" s="122"/>
      <c r="FJ37" s="122"/>
      <c r="FK37" s="122"/>
      <c r="FL37" s="122"/>
      <c r="FM37" s="155">
        <f t="shared" si="9"/>
      </c>
      <c r="FN37" s="82"/>
      <c r="FO37" s="153">
        <f aca="true" t="shared" si="43" ref="FO37:FO84">IF(OR(FP37=1,FP37=2,FP37=3),"○",IF(OR(FQ37=1,FQ37=2,FQ37=3),"○",IF(OR(FR37=1,FR37=2,FR37=3),"○",IF(OR(FS37=1,FS37=2,FS37=3),"○",""))))</f>
      </c>
      <c r="FP37" s="122"/>
      <c r="FQ37" s="122"/>
      <c r="FR37" s="122"/>
      <c r="FS37" s="129"/>
      <c r="FT37" s="161">
        <f aca="true" t="shared" si="44" ref="FT37:FT84">IF(FU37="","",1)</f>
      </c>
      <c r="FU37" s="93"/>
      <c r="FV37" s="165">
        <f t="shared" si="17"/>
      </c>
      <c r="FW37" s="124"/>
      <c r="FX37" s="111">
        <f aca="true" t="shared" si="45" ref="FX37:FX84">IF(OR(FY37=1,FZ37=1,GA37=1,GB37=1),1,"")</f>
      </c>
      <c r="FY37" s="116">
        <f aca="true" t="shared" si="46" ref="FY37:FY84">IF(OR(GF37="",GF37="無し"),"",1)</f>
      </c>
      <c r="FZ37" s="102">
        <f aca="true" t="shared" si="47" ref="FZ37:FZ84">IF(OR(GH37="",GH37="無し"),"",1)</f>
      </c>
      <c r="GA37" s="102">
        <f aca="true" t="shared" si="48" ref="GA37:GA84">IF(OR(GJ37="",GJ37="無し"),"",1)</f>
      </c>
      <c r="GB37" s="117">
        <f aca="true" t="shared" si="49" ref="GB37:GB84">IF(OR(GL37="",GL37="無し"),"",1)</f>
      </c>
      <c r="GC37" s="93"/>
      <c r="GD37" s="126"/>
      <c r="GE37" s="128">
        <f t="shared" si="18"/>
      </c>
      <c r="GF37" s="302"/>
      <c r="GG37" s="304"/>
      <c r="GH37" s="302"/>
      <c r="GI37" s="304"/>
      <c r="GJ37" s="302"/>
      <c r="GK37" s="304"/>
      <c r="GL37" s="302"/>
      <c r="GM37" s="303"/>
      <c r="GN37" s="93"/>
      <c r="GO37" s="126"/>
      <c r="GP37" s="180">
        <f t="shared" si="10"/>
      </c>
      <c r="GQ37" s="302"/>
      <c r="GR37" s="304"/>
      <c r="GS37" s="302"/>
      <c r="GT37" s="304"/>
      <c r="GU37" s="302"/>
      <c r="GV37" s="304"/>
      <c r="GW37" s="302"/>
      <c r="GX37" s="303"/>
      <c r="GY37" s="154"/>
      <c r="GZ37" s="169"/>
      <c r="HA37" s="180">
        <f t="shared" si="11"/>
      </c>
      <c r="HB37" s="278"/>
      <c r="HC37" s="279"/>
      <c r="HD37" s="278"/>
      <c r="HE37" s="279"/>
      <c r="HF37" s="278"/>
      <c r="HG37" s="279"/>
      <c r="HH37" s="278"/>
      <c r="HI37" s="280"/>
      <c r="HJ37" s="154"/>
      <c r="HK37" s="169"/>
      <c r="HL37" s="180">
        <f t="shared" si="12"/>
      </c>
      <c r="HM37" s="278"/>
      <c r="HN37" s="279"/>
      <c r="HO37" s="278"/>
      <c r="HP37" s="279"/>
      <c r="HQ37" s="278"/>
      <c r="HR37" s="279"/>
      <c r="HS37" s="278"/>
      <c r="HT37" s="280"/>
    </row>
    <row r="38" spans="1:228" ht="22.5" customHeight="1">
      <c r="A38" s="166">
        <f t="shared" si="0"/>
        <v>4</v>
      </c>
      <c r="B38" s="305"/>
      <c r="C38" s="306"/>
      <c r="D38" s="305">
        <f t="shared" si="19"/>
      </c>
      <c r="E38" s="306"/>
      <c r="F38" s="305"/>
      <c r="G38" s="306"/>
      <c r="H38" s="305"/>
      <c r="I38" s="306"/>
      <c r="J38" s="205"/>
      <c r="K38" s="206"/>
      <c r="L38" s="206"/>
      <c r="M38" s="206"/>
      <c r="N38" s="206"/>
      <c r="O38" s="206"/>
      <c r="P38" s="206"/>
      <c r="Q38" s="206"/>
      <c r="R38" s="155"/>
      <c r="S38" s="155"/>
      <c r="T38" s="155"/>
      <c r="U38" s="155"/>
      <c r="V38" s="203"/>
      <c r="W38" s="203"/>
      <c r="X38" s="204"/>
      <c r="Y38" s="118">
        <f t="shared" si="20"/>
      </c>
      <c r="Z38" s="120"/>
      <c r="AA38" s="160">
        <f t="shared" si="21"/>
      </c>
      <c r="AB38" s="109"/>
      <c r="AC38" s="162">
        <f t="shared" si="13"/>
      </c>
      <c r="AD38" s="109"/>
      <c r="AE38" s="314"/>
      <c r="AF38" s="315"/>
      <c r="AG38" s="315"/>
      <c r="AH38" s="315"/>
      <c r="AI38" s="316"/>
      <c r="AJ38" s="314"/>
      <c r="AK38" s="315"/>
      <c r="AL38" s="316"/>
      <c r="AM38" s="109"/>
      <c r="AN38" s="116">
        <f t="shared" si="14"/>
      </c>
      <c r="AO38" s="109"/>
      <c r="AP38" s="109"/>
      <c r="AQ38" s="109"/>
      <c r="AR38" s="121"/>
      <c r="AS38" s="322"/>
      <c r="AT38" s="322"/>
      <c r="AU38" s="121"/>
      <c r="AV38" s="322"/>
      <c r="AW38" s="322"/>
      <c r="AX38" s="119">
        <f t="shared" si="15"/>
      </c>
      <c r="AY38" s="123"/>
      <c r="AZ38" s="165">
        <v>1</v>
      </c>
      <c r="BA38" s="93"/>
      <c r="BB38" s="160">
        <f t="shared" si="16"/>
      </c>
      <c r="BC38" s="109"/>
      <c r="BD38" s="109"/>
      <c r="BE38" s="109">
        <f t="shared" si="5"/>
      </c>
      <c r="BF38" s="323"/>
      <c r="BG38" s="324"/>
      <c r="BH38" s="302"/>
      <c r="BI38" s="321"/>
      <c r="BJ38" s="304"/>
      <c r="BK38" s="317"/>
      <c r="BL38" s="318"/>
      <c r="BM38" s="109"/>
      <c r="BN38" s="109"/>
      <c r="BO38" s="323"/>
      <c r="BP38" s="324"/>
      <c r="BQ38" s="302"/>
      <c r="BR38" s="321"/>
      <c r="BS38" s="304"/>
      <c r="BT38" s="317"/>
      <c r="BU38" s="318"/>
      <c r="BV38" s="317"/>
      <c r="BW38" s="325"/>
      <c r="BX38" s="165">
        <f t="shared" si="22"/>
      </c>
      <c r="BY38" s="319"/>
      <c r="BZ38" s="320"/>
      <c r="CA38" s="320"/>
      <c r="CB38" s="320"/>
      <c r="CC38" s="93"/>
      <c r="CD38" s="123"/>
      <c r="CE38" s="93"/>
      <c r="CF38" s="109"/>
      <c r="CG38" s="274"/>
      <c r="CH38" s="275"/>
      <c r="CI38" s="274"/>
      <c r="CJ38" s="275"/>
      <c r="CK38" s="102">
        <f t="shared" si="23"/>
      </c>
      <c r="CL38" s="125"/>
      <c r="CM38" s="109"/>
      <c r="CN38" s="326"/>
      <c r="CO38" s="327"/>
      <c r="CP38" s="328"/>
      <c r="CQ38" s="164">
        <f t="shared" si="6"/>
      </c>
      <c r="CR38" s="93"/>
      <c r="CS38" s="109"/>
      <c r="CT38" s="109"/>
      <c r="CU38" s="109"/>
      <c r="CV38" s="109"/>
      <c r="CW38" s="102">
        <f t="shared" si="24"/>
      </c>
      <c r="CX38" s="109"/>
      <c r="CY38" s="109"/>
      <c r="CZ38" s="302"/>
      <c r="DA38" s="321"/>
      <c r="DB38" s="304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23"/>
      <c r="DO38" s="165">
        <f t="shared" si="25"/>
      </c>
      <c r="DP38" s="93"/>
      <c r="DQ38" s="163">
        <f t="shared" si="26"/>
      </c>
      <c r="DR38" s="126"/>
      <c r="DS38" s="126"/>
      <c r="DT38" s="109"/>
      <c r="DU38" s="109"/>
      <c r="DV38" s="127"/>
      <c r="DW38" s="154">
        <f t="shared" si="7"/>
      </c>
      <c r="DX38" s="163">
        <f t="shared" si="27"/>
      </c>
      <c r="DY38" s="163">
        <f t="shared" si="28"/>
      </c>
      <c r="DZ38" s="163">
        <f t="shared" si="29"/>
      </c>
      <c r="EA38" s="163">
        <f t="shared" si="30"/>
      </c>
      <c r="EB38" s="309"/>
      <c r="EC38" s="311"/>
      <c r="ED38" s="311"/>
      <c r="EE38" s="310"/>
      <c r="EF38" s="82"/>
      <c r="EG38" s="82"/>
      <c r="EH38" s="82"/>
      <c r="EI38" s="82"/>
      <c r="EJ38" s="163">
        <f t="shared" si="31"/>
      </c>
      <c r="EK38" s="163">
        <f t="shared" si="32"/>
      </c>
      <c r="EL38" s="163">
        <f t="shared" si="33"/>
      </c>
      <c r="EM38" s="163">
        <f t="shared" si="34"/>
      </c>
      <c r="EN38" s="82"/>
      <c r="EO38" s="82"/>
      <c r="EP38" s="82"/>
      <c r="EQ38" s="104"/>
      <c r="ER38" s="155">
        <f t="shared" si="8"/>
      </c>
      <c r="ES38" s="163">
        <f t="shared" si="35"/>
      </c>
      <c r="ET38" s="163">
        <f t="shared" si="36"/>
      </c>
      <c r="EU38" s="163">
        <f t="shared" si="37"/>
      </c>
      <c r="EV38" s="163">
        <f t="shared" si="38"/>
      </c>
      <c r="EW38" s="309"/>
      <c r="EX38" s="311"/>
      <c r="EY38" s="311"/>
      <c r="EZ38" s="310"/>
      <c r="FA38" s="122"/>
      <c r="FB38" s="122"/>
      <c r="FC38" s="122"/>
      <c r="FD38" s="122"/>
      <c r="FE38" s="163">
        <f t="shared" si="39"/>
      </c>
      <c r="FF38" s="163">
        <f t="shared" si="40"/>
      </c>
      <c r="FG38" s="163">
        <f t="shared" si="41"/>
      </c>
      <c r="FH38" s="163">
        <f t="shared" si="42"/>
      </c>
      <c r="FI38" s="122"/>
      <c r="FJ38" s="122"/>
      <c r="FK38" s="122"/>
      <c r="FL38" s="122"/>
      <c r="FM38" s="155">
        <f t="shared" si="9"/>
      </c>
      <c r="FN38" s="82"/>
      <c r="FO38" s="153">
        <f t="shared" si="43"/>
      </c>
      <c r="FP38" s="122"/>
      <c r="FQ38" s="122"/>
      <c r="FR38" s="122"/>
      <c r="FS38" s="129"/>
      <c r="FT38" s="161">
        <f t="shared" si="44"/>
      </c>
      <c r="FU38" s="93"/>
      <c r="FV38" s="165">
        <f t="shared" si="17"/>
      </c>
      <c r="FW38" s="124"/>
      <c r="FX38" s="111">
        <f t="shared" si="45"/>
      </c>
      <c r="FY38" s="116">
        <f t="shared" si="46"/>
      </c>
      <c r="FZ38" s="102">
        <f t="shared" si="47"/>
      </c>
      <c r="GA38" s="102">
        <f t="shared" si="48"/>
      </c>
      <c r="GB38" s="117">
        <f t="shared" si="49"/>
      </c>
      <c r="GC38" s="93"/>
      <c r="GD38" s="126"/>
      <c r="GE38" s="128">
        <f t="shared" si="18"/>
      </c>
      <c r="GF38" s="302"/>
      <c r="GG38" s="304"/>
      <c r="GH38" s="302"/>
      <c r="GI38" s="304"/>
      <c r="GJ38" s="302"/>
      <c r="GK38" s="304"/>
      <c r="GL38" s="302"/>
      <c r="GM38" s="303"/>
      <c r="GN38" s="93"/>
      <c r="GO38" s="126"/>
      <c r="GP38" s="180">
        <f t="shared" si="10"/>
      </c>
      <c r="GQ38" s="302"/>
      <c r="GR38" s="304"/>
      <c r="GS38" s="302"/>
      <c r="GT38" s="304"/>
      <c r="GU38" s="302"/>
      <c r="GV38" s="304"/>
      <c r="GW38" s="302"/>
      <c r="GX38" s="303"/>
      <c r="GY38" s="154"/>
      <c r="GZ38" s="169"/>
      <c r="HA38" s="180">
        <f t="shared" si="11"/>
      </c>
      <c r="HB38" s="278"/>
      <c r="HC38" s="279"/>
      <c r="HD38" s="278"/>
      <c r="HE38" s="279"/>
      <c r="HF38" s="278"/>
      <c r="HG38" s="279"/>
      <c r="HH38" s="278"/>
      <c r="HI38" s="280"/>
      <c r="HJ38" s="154"/>
      <c r="HK38" s="169"/>
      <c r="HL38" s="180">
        <f t="shared" si="12"/>
      </c>
      <c r="HM38" s="278"/>
      <c r="HN38" s="279"/>
      <c r="HO38" s="278"/>
      <c r="HP38" s="279"/>
      <c r="HQ38" s="278"/>
      <c r="HR38" s="279"/>
      <c r="HS38" s="278"/>
      <c r="HT38" s="280"/>
    </row>
    <row r="39" spans="1:228" ht="22.5" customHeight="1">
      <c r="A39" s="166">
        <f t="shared" si="0"/>
        <v>5</v>
      </c>
      <c r="B39" s="305"/>
      <c r="C39" s="306"/>
      <c r="D39" s="305">
        <f t="shared" si="19"/>
      </c>
      <c r="E39" s="306"/>
      <c r="F39" s="305"/>
      <c r="G39" s="306"/>
      <c r="H39" s="305"/>
      <c r="I39" s="306"/>
      <c r="J39" s="205"/>
      <c r="K39" s="206"/>
      <c r="L39" s="206"/>
      <c r="M39" s="206"/>
      <c r="N39" s="206"/>
      <c r="O39" s="206"/>
      <c r="P39" s="206"/>
      <c r="Q39" s="206"/>
      <c r="R39" s="155"/>
      <c r="S39" s="155"/>
      <c r="T39" s="155"/>
      <c r="U39" s="155"/>
      <c r="V39" s="203"/>
      <c r="W39" s="203"/>
      <c r="X39" s="204"/>
      <c r="Y39" s="118">
        <f t="shared" si="20"/>
      </c>
      <c r="Z39" s="120"/>
      <c r="AA39" s="160">
        <f t="shared" si="21"/>
      </c>
      <c r="AB39" s="109"/>
      <c r="AC39" s="162">
        <f t="shared" si="13"/>
      </c>
      <c r="AD39" s="109"/>
      <c r="AE39" s="314"/>
      <c r="AF39" s="315"/>
      <c r="AG39" s="315"/>
      <c r="AH39" s="315"/>
      <c r="AI39" s="316"/>
      <c r="AJ39" s="314"/>
      <c r="AK39" s="315"/>
      <c r="AL39" s="316"/>
      <c r="AM39" s="109"/>
      <c r="AN39" s="116">
        <f t="shared" si="14"/>
      </c>
      <c r="AO39" s="109"/>
      <c r="AP39" s="109"/>
      <c r="AQ39" s="109"/>
      <c r="AR39" s="121"/>
      <c r="AS39" s="322"/>
      <c r="AT39" s="322"/>
      <c r="AU39" s="121"/>
      <c r="AV39" s="322"/>
      <c r="AW39" s="322"/>
      <c r="AX39" s="119">
        <f t="shared" si="15"/>
      </c>
      <c r="AY39" s="123"/>
      <c r="AZ39" s="165">
        <v>1</v>
      </c>
      <c r="BA39" s="93"/>
      <c r="BB39" s="160">
        <f t="shared" si="16"/>
      </c>
      <c r="BC39" s="109"/>
      <c r="BD39" s="109"/>
      <c r="BE39" s="109">
        <f t="shared" si="5"/>
      </c>
      <c r="BF39" s="323"/>
      <c r="BG39" s="324"/>
      <c r="BH39" s="302"/>
      <c r="BI39" s="321"/>
      <c r="BJ39" s="304"/>
      <c r="BK39" s="317"/>
      <c r="BL39" s="318"/>
      <c r="BM39" s="109"/>
      <c r="BN39" s="109"/>
      <c r="BO39" s="323"/>
      <c r="BP39" s="324"/>
      <c r="BQ39" s="302"/>
      <c r="BR39" s="321"/>
      <c r="BS39" s="304"/>
      <c r="BT39" s="317"/>
      <c r="BU39" s="318"/>
      <c r="BV39" s="317"/>
      <c r="BW39" s="325"/>
      <c r="BX39" s="165">
        <f t="shared" si="22"/>
      </c>
      <c r="BY39" s="319"/>
      <c r="BZ39" s="320"/>
      <c r="CA39" s="320"/>
      <c r="CB39" s="320"/>
      <c r="CC39" s="93"/>
      <c r="CD39" s="123"/>
      <c r="CE39" s="93"/>
      <c r="CF39" s="109"/>
      <c r="CG39" s="274"/>
      <c r="CH39" s="275"/>
      <c r="CI39" s="274"/>
      <c r="CJ39" s="275"/>
      <c r="CK39" s="102">
        <f t="shared" si="23"/>
      </c>
      <c r="CL39" s="125"/>
      <c r="CM39" s="109"/>
      <c r="CN39" s="326"/>
      <c r="CO39" s="327"/>
      <c r="CP39" s="328"/>
      <c r="CQ39" s="164">
        <f t="shared" si="6"/>
      </c>
      <c r="CR39" s="93"/>
      <c r="CS39" s="109"/>
      <c r="CT39" s="109"/>
      <c r="CU39" s="109"/>
      <c r="CV39" s="109"/>
      <c r="CW39" s="102">
        <f t="shared" si="24"/>
      </c>
      <c r="CX39" s="109"/>
      <c r="CY39" s="109"/>
      <c r="CZ39" s="302"/>
      <c r="DA39" s="321"/>
      <c r="DB39" s="304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23"/>
      <c r="DO39" s="165">
        <f t="shared" si="25"/>
      </c>
      <c r="DP39" s="93"/>
      <c r="DQ39" s="163">
        <f t="shared" si="26"/>
      </c>
      <c r="DR39" s="126"/>
      <c r="DS39" s="126"/>
      <c r="DT39" s="109"/>
      <c r="DU39" s="109"/>
      <c r="DV39" s="127"/>
      <c r="DW39" s="154">
        <f t="shared" si="7"/>
      </c>
      <c r="DX39" s="163">
        <f t="shared" si="27"/>
      </c>
      <c r="DY39" s="163">
        <f t="shared" si="28"/>
      </c>
      <c r="DZ39" s="163">
        <f t="shared" si="29"/>
      </c>
      <c r="EA39" s="163">
        <f t="shared" si="30"/>
      </c>
      <c r="EB39" s="309"/>
      <c r="EC39" s="311"/>
      <c r="ED39" s="311"/>
      <c r="EE39" s="310"/>
      <c r="EF39" s="82"/>
      <c r="EG39" s="82"/>
      <c r="EH39" s="82"/>
      <c r="EI39" s="82"/>
      <c r="EJ39" s="163">
        <f t="shared" si="31"/>
      </c>
      <c r="EK39" s="163">
        <f t="shared" si="32"/>
      </c>
      <c r="EL39" s="163">
        <f t="shared" si="33"/>
      </c>
      <c r="EM39" s="163">
        <f t="shared" si="34"/>
      </c>
      <c r="EN39" s="82"/>
      <c r="EO39" s="82"/>
      <c r="EP39" s="82"/>
      <c r="EQ39" s="104"/>
      <c r="ER39" s="155">
        <f t="shared" si="8"/>
      </c>
      <c r="ES39" s="163">
        <f t="shared" si="35"/>
      </c>
      <c r="ET39" s="163">
        <f t="shared" si="36"/>
      </c>
      <c r="EU39" s="163">
        <f t="shared" si="37"/>
      </c>
      <c r="EV39" s="163">
        <f t="shared" si="38"/>
      </c>
      <c r="EW39" s="309"/>
      <c r="EX39" s="311"/>
      <c r="EY39" s="311"/>
      <c r="EZ39" s="310"/>
      <c r="FA39" s="122"/>
      <c r="FB39" s="122"/>
      <c r="FC39" s="122"/>
      <c r="FD39" s="122"/>
      <c r="FE39" s="163">
        <f t="shared" si="39"/>
      </c>
      <c r="FF39" s="163">
        <f t="shared" si="40"/>
      </c>
      <c r="FG39" s="163">
        <f t="shared" si="41"/>
      </c>
      <c r="FH39" s="163">
        <f t="shared" si="42"/>
      </c>
      <c r="FI39" s="122"/>
      <c r="FJ39" s="122"/>
      <c r="FK39" s="122"/>
      <c r="FL39" s="122"/>
      <c r="FM39" s="155">
        <f t="shared" si="9"/>
      </c>
      <c r="FN39" s="82"/>
      <c r="FO39" s="153">
        <f t="shared" si="43"/>
      </c>
      <c r="FP39" s="122"/>
      <c r="FQ39" s="122"/>
      <c r="FR39" s="122"/>
      <c r="FS39" s="129"/>
      <c r="FT39" s="161">
        <f t="shared" si="44"/>
      </c>
      <c r="FU39" s="93"/>
      <c r="FV39" s="165">
        <f t="shared" si="17"/>
      </c>
      <c r="FW39" s="124"/>
      <c r="FX39" s="111">
        <f t="shared" si="45"/>
      </c>
      <c r="FY39" s="116">
        <f t="shared" si="46"/>
      </c>
      <c r="FZ39" s="102">
        <f t="shared" si="47"/>
      </c>
      <c r="GA39" s="102">
        <f t="shared" si="48"/>
      </c>
      <c r="GB39" s="117">
        <f t="shared" si="49"/>
      </c>
      <c r="GC39" s="93"/>
      <c r="GD39" s="126"/>
      <c r="GE39" s="128">
        <f t="shared" si="18"/>
      </c>
      <c r="GF39" s="302"/>
      <c r="GG39" s="304"/>
      <c r="GH39" s="302"/>
      <c r="GI39" s="304"/>
      <c r="GJ39" s="302"/>
      <c r="GK39" s="304"/>
      <c r="GL39" s="302"/>
      <c r="GM39" s="303"/>
      <c r="GN39" s="93"/>
      <c r="GO39" s="126"/>
      <c r="GP39" s="180">
        <f t="shared" si="10"/>
      </c>
      <c r="GQ39" s="302"/>
      <c r="GR39" s="304"/>
      <c r="GS39" s="302"/>
      <c r="GT39" s="304"/>
      <c r="GU39" s="302"/>
      <c r="GV39" s="304"/>
      <c r="GW39" s="302"/>
      <c r="GX39" s="303"/>
      <c r="GY39" s="154"/>
      <c r="GZ39" s="169"/>
      <c r="HA39" s="180">
        <f t="shared" si="11"/>
      </c>
      <c r="HB39" s="278"/>
      <c r="HC39" s="279"/>
      <c r="HD39" s="278"/>
      <c r="HE39" s="279"/>
      <c r="HF39" s="278"/>
      <c r="HG39" s="279"/>
      <c r="HH39" s="278"/>
      <c r="HI39" s="280"/>
      <c r="HJ39" s="154"/>
      <c r="HK39" s="169"/>
      <c r="HL39" s="180">
        <f t="shared" si="12"/>
      </c>
      <c r="HM39" s="278"/>
      <c r="HN39" s="279"/>
      <c r="HO39" s="278"/>
      <c r="HP39" s="279"/>
      <c r="HQ39" s="278"/>
      <c r="HR39" s="279"/>
      <c r="HS39" s="278"/>
      <c r="HT39" s="280"/>
    </row>
    <row r="40" spans="1:228" ht="22.5" customHeight="1">
      <c r="A40" s="166">
        <f t="shared" si="0"/>
        <v>6</v>
      </c>
      <c r="B40" s="305"/>
      <c r="C40" s="306"/>
      <c r="D40" s="305">
        <f t="shared" si="19"/>
      </c>
      <c r="E40" s="306"/>
      <c r="F40" s="305"/>
      <c r="G40" s="306"/>
      <c r="H40" s="305"/>
      <c r="I40" s="306"/>
      <c r="J40" s="205"/>
      <c r="K40" s="206"/>
      <c r="L40" s="206"/>
      <c r="M40" s="206"/>
      <c r="N40" s="206"/>
      <c r="O40" s="206"/>
      <c r="P40" s="206"/>
      <c r="Q40" s="206"/>
      <c r="R40" s="155"/>
      <c r="S40" s="155"/>
      <c r="T40" s="155"/>
      <c r="U40" s="155"/>
      <c r="V40" s="203"/>
      <c r="W40" s="203"/>
      <c r="X40" s="204"/>
      <c r="Y40" s="118">
        <f t="shared" si="20"/>
      </c>
      <c r="Z40" s="120"/>
      <c r="AA40" s="160">
        <f t="shared" si="21"/>
      </c>
      <c r="AB40" s="109"/>
      <c r="AC40" s="162">
        <f t="shared" si="13"/>
      </c>
      <c r="AD40" s="109"/>
      <c r="AE40" s="314"/>
      <c r="AF40" s="315"/>
      <c r="AG40" s="315"/>
      <c r="AH40" s="315"/>
      <c r="AI40" s="316"/>
      <c r="AJ40" s="314"/>
      <c r="AK40" s="315"/>
      <c r="AL40" s="316"/>
      <c r="AM40" s="109"/>
      <c r="AN40" s="116">
        <f t="shared" si="14"/>
      </c>
      <c r="AO40" s="109"/>
      <c r="AP40" s="109"/>
      <c r="AQ40" s="109"/>
      <c r="AR40" s="121"/>
      <c r="AS40" s="322"/>
      <c r="AT40" s="322"/>
      <c r="AU40" s="121"/>
      <c r="AV40" s="322"/>
      <c r="AW40" s="322"/>
      <c r="AX40" s="119">
        <f t="shared" si="15"/>
      </c>
      <c r="AY40" s="123"/>
      <c r="AZ40" s="165">
        <v>1</v>
      </c>
      <c r="BA40" s="93"/>
      <c r="BB40" s="160">
        <f t="shared" si="16"/>
      </c>
      <c r="BC40" s="109"/>
      <c r="BD40" s="109"/>
      <c r="BE40" s="109">
        <f t="shared" si="5"/>
      </c>
      <c r="BF40" s="323"/>
      <c r="BG40" s="324"/>
      <c r="BH40" s="302"/>
      <c r="BI40" s="321"/>
      <c r="BJ40" s="304"/>
      <c r="BK40" s="317"/>
      <c r="BL40" s="318"/>
      <c r="BM40" s="109"/>
      <c r="BN40" s="109"/>
      <c r="BO40" s="323"/>
      <c r="BP40" s="324"/>
      <c r="BQ40" s="302"/>
      <c r="BR40" s="321"/>
      <c r="BS40" s="304"/>
      <c r="BT40" s="317"/>
      <c r="BU40" s="318"/>
      <c r="BV40" s="317"/>
      <c r="BW40" s="325"/>
      <c r="BX40" s="165">
        <f t="shared" si="22"/>
      </c>
      <c r="BY40" s="319"/>
      <c r="BZ40" s="320"/>
      <c r="CA40" s="320"/>
      <c r="CB40" s="320"/>
      <c r="CC40" s="93"/>
      <c r="CD40" s="123"/>
      <c r="CE40" s="93"/>
      <c r="CF40" s="109"/>
      <c r="CG40" s="274"/>
      <c r="CH40" s="275"/>
      <c r="CI40" s="274"/>
      <c r="CJ40" s="275"/>
      <c r="CK40" s="102">
        <f t="shared" si="23"/>
      </c>
      <c r="CL40" s="125"/>
      <c r="CM40" s="109"/>
      <c r="CN40" s="326"/>
      <c r="CO40" s="327"/>
      <c r="CP40" s="328"/>
      <c r="CQ40" s="164">
        <f t="shared" si="6"/>
      </c>
      <c r="CR40" s="93"/>
      <c r="CS40" s="109"/>
      <c r="CT40" s="109"/>
      <c r="CU40" s="109"/>
      <c r="CV40" s="109"/>
      <c r="CW40" s="102">
        <f t="shared" si="24"/>
      </c>
      <c r="CX40" s="109"/>
      <c r="CY40" s="109"/>
      <c r="CZ40" s="302"/>
      <c r="DA40" s="321"/>
      <c r="DB40" s="304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23"/>
      <c r="DO40" s="165">
        <f t="shared" si="25"/>
      </c>
      <c r="DP40" s="93"/>
      <c r="DQ40" s="163">
        <f t="shared" si="26"/>
      </c>
      <c r="DR40" s="126"/>
      <c r="DS40" s="126"/>
      <c r="DT40" s="109"/>
      <c r="DU40" s="109"/>
      <c r="DV40" s="127"/>
      <c r="DW40" s="154">
        <f t="shared" si="7"/>
      </c>
      <c r="DX40" s="163">
        <f t="shared" si="27"/>
      </c>
      <c r="DY40" s="163">
        <f t="shared" si="28"/>
      </c>
      <c r="DZ40" s="163">
        <f t="shared" si="29"/>
      </c>
      <c r="EA40" s="163">
        <f t="shared" si="30"/>
      </c>
      <c r="EB40" s="309"/>
      <c r="EC40" s="311"/>
      <c r="ED40" s="311"/>
      <c r="EE40" s="310"/>
      <c r="EF40" s="82"/>
      <c r="EG40" s="82"/>
      <c r="EH40" s="82"/>
      <c r="EI40" s="82"/>
      <c r="EJ40" s="163">
        <f t="shared" si="31"/>
      </c>
      <c r="EK40" s="163">
        <f t="shared" si="32"/>
      </c>
      <c r="EL40" s="163">
        <f t="shared" si="33"/>
      </c>
      <c r="EM40" s="163">
        <f t="shared" si="34"/>
      </c>
      <c r="EN40" s="82"/>
      <c r="EO40" s="82"/>
      <c r="EP40" s="82"/>
      <c r="EQ40" s="104"/>
      <c r="ER40" s="155">
        <f t="shared" si="8"/>
      </c>
      <c r="ES40" s="163">
        <f t="shared" si="35"/>
      </c>
      <c r="ET40" s="163">
        <f t="shared" si="36"/>
      </c>
      <c r="EU40" s="163">
        <f t="shared" si="37"/>
      </c>
      <c r="EV40" s="163">
        <f t="shared" si="38"/>
      </c>
      <c r="EW40" s="309"/>
      <c r="EX40" s="311"/>
      <c r="EY40" s="311"/>
      <c r="EZ40" s="310"/>
      <c r="FA40" s="122"/>
      <c r="FB40" s="122"/>
      <c r="FC40" s="122"/>
      <c r="FD40" s="122"/>
      <c r="FE40" s="163">
        <f t="shared" si="39"/>
      </c>
      <c r="FF40" s="163">
        <f t="shared" si="40"/>
      </c>
      <c r="FG40" s="163">
        <f t="shared" si="41"/>
      </c>
      <c r="FH40" s="163">
        <f t="shared" si="42"/>
      </c>
      <c r="FI40" s="122"/>
      <c r="FJ40" s="122"/>
      <c r="FK40" s="122"/>
      <c r="FL40" s="122"/>
      <c r="FM40" s="155">
        <f t="shared" si="9"/>
      </c>
      <c r="FN40" s="82"/>
      <c r="FO40" s="153">
        <f t="shared" si="43"/>
      </c>
      <c r="FP40" s="122"/>
      <c r="FQ40" s="122"/>
      <c r="FR40" s="122"/>
      <c r="FS40" s="129"/>
      <c r="FT40" s="161">
        <f t="shared" si="44"/>
      </c>
      <c r="FU40" s="93"/>
      <c r="FV40" s="165">
        <f t="shared" si="17"/>
      </c>
      <c r="FW40" s="124"/>
      <c r="FX40" s="111">
        <f t="shared" si="45"/>
      </c>
      <c r="FY40" s="116">
        <f t="shared" si="46"/>
      </c>
      <c r="FZ40" s="102">
        <f t="shared" si="47"/>
      </c>
      <c r="GA40" s="102">
        <f t="shared" si="48"/>
      </c>
      <c r="GB40" s="117">
        <f t="shared" si="49"/>
      </c>
      <c r="GC40" s="93"/>
      <c r="GD40" s="126"/>
      <c r="GE40" s="128">
        <f t="shared" si="18"/>
      </c>
      <c r="GF40" s="302"/>
      <c r="GG40" s="304"/>
      <c r="GH40" s="302"/>
      <c r="GI40" s="304"/>
      <c r="GJ40" s="302"/>
      <c r="GK40" s="304"/>
      <c r="GL40" s="302"/>
      <c r="GM40" s="303"/>
      <c r="GN40" s="93"/>
      <c r="GO40" s="126"/>
      <c r="GP40" s="180">
        <f t="shared" si="10"/>
      </c>
      <c r="GQ40" s="302"/>
      <c r="GR40" s="304"/>
      <c r="GS40" s="302"/>
      <c r="GT40" s="304"/>
      <c r="GU40" s="302"/>
      <c r="GV40" s="304"/>
      <c r="GW40" s="302"/>
      <c r="GX40" s="303"/>
      <c r="GY40" s="154"/>
      <c r="GZ40" s="169"/>
      <c r="HA40" s="180">
        <f t="shared" si="11"/>
      </c>
      <c r="HB40" s="278"/>
      <c r="HC40" s="279"/>
      <c r="HD40" s="278"/>
      <c r="HE40" s="279"/>
      <c r="HF40" s="278"/>
      <c r="HG40" s="279"/>
      <c r="HH40" s="278"/>
      <c r="HI40" s="280"/>
      <c r="HJ40" s="154"/>
      <c r="HK40" s="169"/>
      <c r="HL40" s="180">
        <f t="shared" si="12"/>
      </c>
      <c r="HM40" s="278"/>
      <c r="HN40" s="279"/>
      <c r="HO40" s="278"/>
      <c r="HP40" s="279"/>
      <c r="HQ40" s="278"/>
      <c r="HR40" s="279"/>
      <c r="HS40" s="278"/>
      <c r="HT40" s="280"/>
    </row>
    <row r="41" spans="1:228" ht="22.5" customHeight="1">
      <c r="A41" s="166">
        <f t="shared" si="0"/>
        <v>7</v>
      </c>
      <c r="B41" s="305"/>
      <c r="C41" s="306"/>
      <c r="D41" s="305">
        <f t="shared" si="19"/>
      </c>
      <c r="E41" s="306"/>
      <c r="F41" s="305"/>
      <c r="G41" s="306"/>
      <c r="H41" s="305"/>
      <c r="I41" s="306"/>
      <c r="J41" s="205"/>
      <c r="K41" s="206"/>
      <c r="L41" s="206"/>
      <c r="M41" s="206"/>
      <c r="N41" s="206"/>
      <c r="O41" s="206"/>
      <c r="P41" s="206"/>
      <c r="Q41" s="206"/>
      <c r="R41" s="155"/>
      <c r="S41" s="155"/>
      <c r="T41" s="155"/>
      <c r="U41" s="155"/>
      <c r="V41" s="203"/>
      <c r="W41" s="203"/>
      <c r="X41" s="204"/>
      <c r="Y41" s="118">
        <f t="shared" si="20"/>
      </c>
      <c r="Z41" s="120"/>
      <c r="AA41" s="160">
        <f t="shared" si="21"/>
      </c>
      <c r="AB41" s="109"/>
      <c r="AC41" s="162">
        <f t="shared" si="13"/>
      </c>
      <c r="AD41" s="109"/>
      <c r="AE41" s="314"/>
      <c r="AF41" s="315"/>
      <c r="AG41" s="315"/>
      <c r="AH41" s="315"/>
      <c r="AI41" s="316"/>
      <c r="AJ41" s="314"/>
      <c r="AK41" s="315"/>
      <c r="AL41" s="316"/>
      <c r="AM41" s="109"/>
      <c r="AN41" s="116">
        <f t="shared" si="14"/>
      </c>
      <c r="AO41" s="109"/>
      <c r="AP41" s="109"/>
      <c r="AQ41" s="109"/>
      <c r="AR41" s="121"/>
      <c r="AS41" s="322"/>
      <c r="AT41" s="322"/>
      <c r="AU41" s="121"/>
      <c r="AV41" s="322"/>
      <c r="AW41" s="322"/>
      <c r="AX41" s="119">
        <f t="shared" si="15"/>
      </c>
      <c r="AY41" s="123"/>
      <c r="AZ41" s="165">
        <v>1</v>
      </c>
      <c r="BA41" s="93"/>
      <c r="BB41" s="160">
        <f t="shared" si="16"/>
      </c>
      <c r="BC41" s="109"/>
      <c r="BD41" s="109"/>
      <c r="BE41" s="109">
        <f t="shared" si="5"/>
      </c>
      <c r="BF41" s="323"/>
      <c r="BG41" s="324"/>
      <c r="BH41" s="302"/>
      <c r="BI41" s="321"/>
      <c r="BJ41" s="304"/>
      <c r="BK41" s="317"/>
      <c r="BL41" s="318"/>
      <c r="BM41" s="109"/>
      <c r="BN41" s="109"/>
      <c r="BO41" s="323"/>
      <c r="BP41" s="324"/>
      <c r="BQ41" s="302"/>
      <c r="BR41" s="321"/>
      <c r="BS41" s="304"/>
      <c r="BT41" s="317"/>
      <c r="BU41" s="318"/>
      <c r="BV41" s="317"/>
      <c r="BW41" s="325"/>
      <c r="BX41" s="165">
        <f t="shared" si="22"/>
      </c>
      <c r="BY41" s="319"/>
      <c r="BZ41" s="320"/>
      <c r="CA41" s="320"/>
      <c r="CB41" s="320"/>
      <c r="CC41" s="93"/>
      <c r="CD41" s="123"/>
      <c r="CE41" s="93"/>
      <c r="CF41" s="109"/>
      <c r="CG41" s="274"/>
      <c r="CH41" s="275"/>
      <c r="CI41" s="274"/>
      <c r="CJ41" s="275"/>
      <c r="CK41" s="102">
        <f t="shared" si="23"/>
      </c>
      <c r="CL41" s="125"/>
      <c r="CM41" s="109"/>
      <c r="CN41" s="326"/>
      <c r="CO41" s="327"/>
      <c r="CP41" s="328"/>
      <c r="CQ41" s="164">
        <f t="shared" si="6"/>
      </c>
      <c r="CR41" s="93"/>
      <c r="CS41" s="109"/>
      <c r="CT41" s="109"/>
      <c r="CU41" s="109"/>
      <c r="CV41" s="109"/>
      <c r="CW41" s="102">
        <f t="shared" si="24"/>
      </c>
      <c r="CX41" s="109"/>
      <c r="CY41" s="109"/>
      <c r="CZ41" s="302"/>
      <c r="DA41" s="321"/>
      <c r="DB41" s="304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23"/>
      <c r="DO41" s="165">
        <f t="shared" si="25"/>
      </c>
      <c r="DP41" s="93"/>
      <c r="DQ41" s="163">
        <f t="shared" si="26"/>
      </c>
      <c r="DR41" s="126"/>
      <c r="DS41" s="126"/>
      <c r="DT41" s="109"/>
      <c r="DU41" s="109"/>
      <c r="DV41" s="127"/>
      <c r="DW41" s="154">
        <f t="shared" si="7"/>
      </c>
      <c r="DX41" s="163">
        <f t="shared" si="27"/>
      </c>
      <c r="DY41" s="163">
        <f t="shared" si="28"/>
      </c>
      <c r="DZ41" s="163">
        <f t="shared" si="29"/>
      </c>
      <c r="EA41" s="163">
        <f t="shared" si="30"/>
      </c>
      <c r="EB41" s="309"/>
      <c r="EC41" s="311"/>
      <c r="ED41" s="311"/>
      <c r="EE41" s="310"/>
      <c r="EF41" s="82"/>
      <c r="EG41" s="82"/>
      <c r="EH41" s="82"/>
      <c r="EI41" s="82"/>
      <c r="EJ41" s="163">
        <f t="shared" si="31"/>
      </c>
      <c r="EK41" s="163">
        <f t="shared" si="32"/>
      </c>
      <c r="EL41" s="163">
        <f t="shared" si="33"/>
      </c>
      <c r="EM41" s="163">
        <f t="shared" si="34"/>
      </c>
      <c r="EN41" s="82"/>
      <c r="EO41" s="82"/>
      <c r="EP41" s="82"/>
      <c r="EQ41" s="104"/>
      <c r="ER41" s="155">
        <f t="shared" si="8"/>
      </c>
      <c r="ES41" s="163">
        <f t="shared" si="35"/>
      </c>
      <c r="ET41" s="163">
        <f t="shared" si="36"/>
      </c>
      <c r="EU41" s="163">
        <f t="shared" si="37"/>
      </c>
      <c r="EV41" s="163">
        <f t="shared" si="38"/>
      </c>
      <c r="EW41" s="309"/>
      <c r="EX41" s="311"/>
      <c r="EY41" s="311"/>
      <c r="EZ41" s="310"/>
      <c r="FA41" s="122"/>
      <c r="FB41" s="122"/>
      <c r="FC41" s="122"/>
      <c r="FD41" s="122"/>
      <c r="FE41" s="163">
        <f t="shared" si="39"/>
      </c>
      <c r="FF41" s="163">
        <f t="shared" si="40"/>
      </c>
      <c r="FG41" s="163">
        <f t="shared" si="41"/>
      </c>
      <c r="FH41" s="163">
        <f t="shared" si="42"/>
      </c>
      <c r="FI41" s="122"/>
      <c r="FJ41" s="122"/>
      <c r="FK41" s="122"/>
      <c r="FL41" s="122"/>
      <c r="FM41" s="155">
        <f t="shared" si="9"/>
      </c>
      <c r="FN41" s="82"/>
      <c r="FO41" s="153">
        <f t="shared" si="43"/>
      </c>
      <c r="FP41" s="122"/>
      <c r="FQ41" s="122"/>
      <c r="FR41" s="122"/>
      <c r="FS41" s="129"/>
      <c r="FT41" s="161">
        <f t="shared" si="44"/>
      </c>
      <c r="FU41" s="93"/>
      <c r="FV41" s="165">
        <f t="shared" si="17"/>
      </c>
      <c r="FW41" s="124"/>
      <c r="FX41" s="111">
        <f t="shared" si="45"/>
      </c>
      <c r="FY41" s="116">
        <f t="shared" si="46"/>
      </c>
      <c r="FZ41" s="102">
        <f t="shared" si="47"/>
      </c>
      <c r="GA41" s="102">
        <f t="shared" si="48"/>
      </c>
      <c r="GB41" s="117">
        <f t="shared" si="49"/>
      </c>
      <c r="GC41" s="93"/>
      <c r="GD41" s="126"/>
      <c r="GE41" s="128">
        <f t="shared" si="18"/>
      </c>
      <c r="GF41" s="302"/>
      <c r="GG41" s="304"/>
      <c r="GH41" s="302"/>
      <c r="GI41" s="304"/>
      <c r="GJ41" s="302"/>
      <c r="GK41" s="304"/>
      <c r="GL41" s="302"/>
      <c r="GM41" s="303"/>
      <c r="GN41" s="93"/>
      <c r="GO41" s="126"/>
      <c r="GP41" s="180">
        <f t="shared" si="10"/>
      </c>
      <c r="GQ41" s="302"/>
      <c r="GR41" s="304"/>
      <c r="GS41" s="302"/>
      <c r="GT41" s="304"/>
      <c r="GU41" s="302"/>
      <c r="GV41" s="304"/>
      <c r="GW41" s="302"/>
      <c r="GX41" s="303"/>
      <c r="GY41" s="154"/>
      <c r="GZ41" s="169"/>
      <c r="HA41" s="180">
        <f t="shared" si="11"/>
      </c>
      <c r="HB41" s="278"/>
      <c r="HC41" s="279"/>
      <c r="HD41" s="278"/>
      <c r="HE41" s="279"/>
      <c r="HF41" s="278"/>
      <c r="HG41" s="279"/>
      <c r="HH41" s="278"/>
      <c r="HI41" s="280"/>
      <c r="HJ41" s="154"/>
      <c r="HK41" s="169"/>
      <c r="HL41" s="180">
        <f t="shared" si="12"/>
      </c>
      <c r="HM41" s="278"/>
      <c r="HN41" s="279"/>
      <c r="HO41" s="278"/>
      <c r="HP41" s="279"/>
      <c r="HQ41" s="278"/>
      <c r="HR41" s="279"/>
      <c r="HS41" s="278"/>
      <c r="HT41" s="280"/>
    </row>
    <row r="42" spans="1:228" ht="22.5" customHeight="1">
      <c r="A42" s="166">
        <f t="shared" si="0"/>
        <v>8</v>
      </c>
      <c r="B42" s="305"/>
      <c r="C42" s="306"/>
      <c r="D42" s="305">
        <f t="shared" si="19"/>
      </c>
      <c r="E42" s="306"/>
      <c r="F42" s="305"/>
      <c r="G42" s="306"/>
      <c r="H42" s="305"/>
      <c r="I42" s="306"/>
      <c r="J42" s="205"/>
      <c r="K42" s="206"/>
      <c r="L42" s="206"/>
      <c r="M42" s="206"/>
      <c r="N42" s="206"/>
      <c r="O42" s="206"/>
      <c r="P42" s="206"/>
      <c r="Q42" s="206"/>
      <c r="R42" s="155"/>
      <c r="S42" s="155"/>
      <c r="T42" s="155"/>
      <c r="U42" s="155"/>
      <c r="V42" s="203"/>
      <c r="W42" s="203"/>
      <c r="X42" s="204"/>
      <c r="Y42" s="118">
        <f t="shared" si="20"/>
      </c>
      <c r="Z42" s="120"/>
      <c r="AA42" s="160">
        <f t="shared" si="21"/>
      </c>
      <c r="AB42" s="109"/>
      <c r="AC42" s="162">
        <f t="shared" si="13"/>
      </c>
      <c r="AD42" s="109"/>
      <c r="AE42" s="314"/>
      <c r="AF42" s="315"/>
      <c r="AG42" s="315"/>
      <c r="AH42" s="315"/>
      <c r="AI42" s="316"/>
      <c r="AJ42" s="314"/>
      <c r="AK42" s="315"/>
      <c r="AL42" s="316"/>
      <c r="AM42" s="109"/>
      <c r="AN42" s="116">
        <f t="shared" si="14"/>
      </c>
      <c r="AO42" s="109"/>
      <c r="AP42" s="109"/>
      <c r="AQ42" s="109"/>
      <c r="AR42" s="121"/>
      <c r="AS42" s="322"/>
      <c r="AT42" s="322"/>
      <c r="AU42" s="121"/>
      <c r="AV42" s="322"/>
      <c r="AW42" s="322"/>
      <c r="AX42" s="119">
        <f t="shared" si="15"/>
      </c>
      <c r="AY42" s="123"/>
      <c r="AZ42" s="165">
        <v>1</v>
      </c>
      <c r="BA42" s="93"/>
      <c r="BB42" s="160">
        <f t="shared" si="16"/>
      </c>
      <c r="BC42" s="109"/>
      <c r="BD42" s="109"/>
      <c r="BE42" s="109">
        <f t="shared" si="5"/>
      </c>
      <c r="BF42" s="323"/>
      <c r="BG42" s="324"/>
      <c r="BH42" s="302"/>
      <c r="BI42" s="321"/>
      <c r="BJ42" s="304"/>
      <c r="BK42" s="317"/>
      <c r="BL42" s="318"/>
      <c r="BM42" s="109"/>
      <c r="BN42" s="109"/>
      <c r="BO42" s="323"/>
      <c r="BP42" s="324"/>
      <c r="BQ42" s="302"/>
      <c r="BR42" s="321"/>
      <c r="BS42" s="304"/>
      <c r="BT42" s="317"/>
      <c r="BU42" s="318"/>
      <c r="BV42" s="317"/>
      <c r="BW42" s="325"/>
      <c r="BX42" s="165">
        <f t="shared" si="22"/>
      </c>
      <c r="BY42" s="319"/>
      <c r="BZ42" s="320"/>
      <c r="CA42" s="320"/>
      <c r="CB42" s="320"/>
      <c r="CC42" s="93"/>
      <c r="CD42" s="123"/>
      <c r="CE42" s="93"/>
      <c r="CF42" s="109"/>
      <c r="CG42" s="274"/>
      <c r="CH42" s="275"/>
      <c r="CI42" s="274"/>
      <c r="CJ42" s="275"/>
      <c r="CK42" s="102">
        <f t="shared" si="23"/>
      </c>
      <c r="CL42" s="125"/>
      <c r="CM42" s="109"/>
      <c r="CN42" s="326"/>
      <c r="CO42" s="327"/>
      <c r="CP42" s="328"/>
      <c r="CQ42" s="164">
        <f t="shared" si="6"/>
      </c>
      <c r="CR42" s="93"/>
      <c r="CS42" s="109"/>
      <c r="CT42" s="109"/>
      <c r="CU42" s="109"/>
      <c r="CV42" s="109"/>
      <c r="CW42" s="102">
        <f t="shared" si="24"/>
      </c>
      <c r="CX42" s="109"/>
      <c r="CY42" s="109"/>
      <c r="CZ42" s="302"/>
      <c r="DA42" s="321"/>
      <c r="DB42" s="304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23"/>
      <c r="DO42" s="165">
        <f t="shared" si="25"/>
      </c>
      <c r="DP42" s="93"/>
      <c r="DQ42" s="163">
        <f t="shared" si="26"/>
      </c>
      <c r="DR42" s="126"/>
      <c r="DS42" s="126"/>
      <c r="DT42" s="109"/>
      <c r="DU42" s="109"/>
      <c r="DV42" s="127"/>
      <c r="DW42" s="154">
        <f t="shared" si="7"/>
      </c>
      <c r="DX42" s="163">
        <f t="shared" si="27"/>
      </c>
      <c r="DY42" s="163">
        <f t="shared" si="28"/>
      </c>
      <c r="DZ42" s="163">
        <f t="shared" si="29"/>
      </c>
      <c r="EA42" s="163">
        <f t="shared" si="30"/>
      </c>
      <c r="EB42" s="309"/>
      <c r="EC42" s="311"/>
      <c r="ED42" s="311"/>
      <c r="EE42" s="310"/>
      <c r="EF42" s="82"/>
      <c r="EG42" s="82"/>
      <c r="EH42" s="82"/>
      <c r="EI42" s="82"/>
      <c r="EJ42" s="163">
        <f t="shared" si="31"/>
      </c>
      <c r="EK42" s="163">
        <f t="shared" si="32"/>
      </c>
      <c r="EL42" s="163">
        <f t="shared" si="33"/>
      </c>
      <c r="EM42" s="163">
        <f t="shared" si="34"/>
      </c>
      <c r="EN42" s="82"/>
      <c r="EO42" s="82"/>
      <c r="EP42" s="82"/>
      <c r="EQ42" s="104"/>
      <c r="ER42" s="155">
        <f t="shared" si="8"/>
      </c>
      <c r="ES42" s="163">
        <f t="shared" si="35"/>
      </c>
      <c r="ET42" s="163">
        <f t="shared" si="36"/>
      </c>
      <c r="EU42" s="163">
        <f t="shared" si="37"/>
      </c>
      <c r="EV42" s="163">
        <f t="shared" si="38"/>
      </c>
      <c r="EW42" s="309"/>
      <c r="EX42" s="311"/>
      <c r="EY42" s="311"/>
      <c r="EZ42" s="310"/>
      <c r="FA42" s="122"/>
      <c r="FB42" s="122"/>
      <c r="FC42" s="122"/>
      <c r="FD42" s="122"/>
      <c r="FE42" s="163">
        <f t="shared" si="39"/>
      </c>
      <c r="FF42" s="163">
        <f t="shared" si="40"/>
      </c>
      <c r="FG42" s="163">
        <f t="shared" si="41"/>
      </c>
      <c r="FH42" s="163">
        <f t="shared" si="42"/>
      </c>
      <c r="FI42" s="122"/>
      <c r="FJ42" s="122"/>
      <c r="FK42" s="122"/>
      <c r="FL42" s="122"/>
      <c r="FM42" s="155">
        <f t="shared" si="9"/>
      </c>
      <c r="FN42" s="82"/>
      <c r="FO42" s="153">
        <f t="shared" si="43"/>
      </c>
      <c r="FP42" s="122"/>
      <c r="FQ42" s="122"/>
      <c r="FR42" s="122"/>
      <c r="FS42" s="129"/>
      <c r="FT42" s="161">
        <f t="shared" si="44"/>
      </c>
      <c r="FU42" s="93"/>
      <c r="FV42" s="165">
        <f t="shared" si="17"/>
      </c>
      <c r="FW42" s="124"/>
      <c r="FX42" s="111">
        <f t="shared" si="45"/>
      </c>
      <c r="FY42" s="116">
        <f t="shared" si="46"/>
      </c>
      <c r="FZ42" s="102">
        <f t="shared" si="47"/>
      </c>
      <c r="GA42" s="102">
        <f t="shared" si="48"/>
      </c>
      <c r="GB42" s="117">
        <f t="shared" si="49"/>
      </c>
      <c r="GC42" s="93"/>
      <c r="GD42" s="126"/>
      <c r="GE42" s="128">
        <f t="shared" si="18"/>
      </c>
      <c r="GF42" s="302"/>
      <c r="GG42" s="304"/>
      <c r="GH42" s="302"/>
      <c r="GI42" s="304"/>
      <c r="GJ42" s="302"/>
      <c r="GK42" s="304"/>
      <c r="GL42" s="302"/>
      <c r="GM42" s="303"/>
      <c r="GN42" s="93"/>
      <c r="GO42" s="126"/>
      <c r="GP42" s="180">
        <f t="shared" si="10"/>
      </c>
      <c r="GQ42" s="302"/>
      <c r="GR42" s="304"/>
      <c r="GS42" s="302"/>
      <c r="GT42" s="304"/>
      <c r="GU42" s="302"/>
      <c r="GV42" s="304"/>
      <c r="GW42" s="302"/>
      <c r="GX42" s="303"/>
      <c r="GY42" s="154"/>
      <c r="GZ42" s="169"/>
      <c r="HA42" s="180">
        <f t="shared" si="11"/>
      </c>
      <c r="HB42" s="278"/>
      <c r="HC42" s="279"/>
      <c r="HD42" s="278"/>
      <c r="HE42" s="279"/>
      <c r="HF42" s="278"/>
      <c r="HG42" s="279"/>
      <c r="HH42" s="278"/>
      <c r="HI42" s="280"/>
      <c r="HJ42" s="154"/>
      <c r="HK42" s="169"/>
      <c r="HL42" s="180">
        <f t="shared" si="12"/>
      </c>
      <c r="HM42" s="278"/>
      <c r="HN42" s="279"/>
      <c r="HO42" s="278"/>
      <c r="HP42" s="279"/>
      <c r="HQ42" s="278"/>
      <c r="HR42" s="279"/>
      <c r="HS42" s="278"/>
      <c r="HT42" s="280"/>
    </row>
    <row r="43" spans="1:228" ht="22.5" customHeight="1">
      <c r="A43" s="166">
        <f t="shared" si="0"/>
        <v>9</v>
      </c>
      <c r="B43" s="305"/>
      <c r="C43" s="306"/>
      <c r="D43" s="305">
        <f t="shared" si="19"/>
      </c>
      <c r="E43" s="306"/>
      <c r="F43" s="305"/>
      <c r="G43" s="306"/>
      <c r="H43" s="305"/>
      <c r="I43" s="306"/>
      <c r="J43" s="205"/>
      <c r="K43" s="206"/>
      <c r="L43" s="206"/>
      <c r="M43" s="206"/>
      <c r="N43" s="206"/>
      <c r="O43" s="206"/>
      <c r="P43" s="206"/>
      <c r="Q43" s="206"/>
      <c r="R43" s="155"/>
      <c r="S43" s="155"/>
      <c r="T43" s="155"/>
      <c r="U43" s="155"/>
      <c r="V43" s="203"/>
      <c r="W43" s="203"/>
      <c r="X43" s="204"/>
      <c r="Y43" s="118">
        <f t="shared" si="20"/>
      </c>
      <c r="Z43" s="120"/>
      <c r="AA43" s="160">
        <f t="shared" si="21"/>
      </c>
      <c r="AB43" s="109"/>
      <c r="AC43" s="162">
        <f t="shared" si="13"/>
      </c>
      <c r="AD43" s="109"/>
      <c r="AE43" s="314"/>
      <c r="AF43" s="315"/>
      <c r="AG43" s="315"/>
      <c r="AH43" s="315"/>
      <c r="AI43" s="316"/>
      <c r="AJ43" s="314"/>
      <c r="AK43" s="315"/>
      <c r="AL43" s="316"/>
      <c r="AM43" s="109"/>
      <c r="AN43" s="116">
        <f t="shared" si="14"/>
      </c>
      <c r="AO43" s="109"/>
      <c r="AP43" s="109"/>
      <c r="AQ43" s="109"/>
      <c r="AR43" s="121"/>
      <c r="AS43" s="322"/>
      <c r="AT43" s="322"/>
      <c r="AU43" s="121"/>
      <c r="AV43" s="322"/>
      <c r="AW43" s="322"/>
      <c r="AX43" s="119">
        <f t="shared" si="15"/>
      </c>
      <c r="AY43" s="123"/>
      <c r="AZ43" s="165">
        <v>1</v>
      </c>
      <c r="BA43" s="93"/>
      <c r="BB43" s="160">
        <f t="shared" si="16"/>
      </c>
      <c r="BC43" s="109"/>
      <c r="BD43" s="109"/>
      <c r="BE43" s="109">
        <f t="shared" si="5"/>
      </c>
      <c r="BF43" s="323"/>
      <c r="BG43" s="324"/>
      <c r="BH43" s="302"/>
      <c r="BI43" s="321"/>
      <c r="BJ43" s="304"/>
      <c r="BK43" s="317"/>
      <c r="BL43" s="318"/>
      <c r="BM43" s="109"/>
      <c r="BN43" s="109"/>
      <c r="BO43" s="323"/>
      <c r="BP43" s="324"/>
      <c r="BQ43" s="302"/>
      <c r="BR43" s="321"/>
      <c r="BS43" s="304"/>
      <c r="BT43" s="317"/>
      <c r="BU43" s="318"/>
      <c r="BV43" s="317"/>
      <c r="BW43" s="325"/>
      <c r="BX43" s="165">
        <f t="shared" si="22"/>
      </c>
      <c r="BY43" s="319"/>
      <c r="BZ43" s="320"/>
      <c r="CA43" s="320"/>
      <c r="CB43" s="320"/>
      <c r="CC43" s="93"/>
      <c r="CD43" s="123"/>
      <c r="CE43" s="93"/>
      <c r="CF43" s="109"/>
      <c r="CG43" s="274"/>
      <c r="CH43" s="275"/>
      <c r="CI43" s="274"/>
      <c r="CJ43" s="275"/>
      <c r="CK43" s="102">
        <f t="shared" si="23"/>
      </c>
      <c r="CL43" s="125"/>
      <c r="CM43" s="109"/>
      <c r="CN43" s="326"/>
      <c r="CO43" s="327"/>
      <c r="CP43" s="328"/>
      <c r="CQ43" s="164">
        <f t="shared" si="6"/>
      </c>
      <c r="CR43" s="93"/>
      <c r="CS43" s="109"/>
      <c r="CT43" s="109"/>
      <c r="CU43" s="109"/>
      <c r="CV43" s="109"/>
      <c r="CW43" s="102">
        <f t="shared" si="24"/>
      </c>
      <c r="CX43" s="109"/>
      <c r="CY43" s="109"/>
      <c r="CZ43" s="302"/>
      <c r="DA43" s="321"/>
      <c r="DB43" s="304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23"/>
      <c r="DO43" s="165">
        <f t="shared" si="25"/>
      </c>
      <c r="DP43" s="93"/>
      <c r="DQ43" s="163">
        <f t="shared" si="26"/>
      </c>
      <c r="DR43" s="126"/>
      <c r="DS43" s="126"/>
      <c r="DT43" s="109"/>
      <c r="DU43" s="109"/>
      <c r="DV43" s="127"/>
      <c r="DW43" s="154">
        <f t="shared" si="7"/>
      </c>
      <c r="DX43" s="163">
        <f t="shared" si="27"/>
      </c>
      <c r="DY43" s="163">
        <f t="shared" si="28"/>
      </c>
      <c r="DZ43" s="163">
        <f t="shared" si="29"/>
      </c>
      <c r="EA43" s="163">
        <f t="shared" si="30"/>
      </c>
      <c r="EB43" s="309"/>
      <c r="EC43" s="311"/>
      <c r="ED43" s="311"/>
      <c r="EE43" s="310"/>
      <c r="EF43" s="82"/>
      <c r="EG43" s="82"/>
      <c r="EH43" s="82"/>
      <c r="EI43" s="82"/>
      <c r="EJ43" s="163">
        <f t="shared" si="31"/>
      </c>
      <c r="EK43" s="163">
        <f t="shared" si="32"/>
      </c>
      <c r="EL43" s="163">
        <f t="shared" si="33"/>
      </c>
      <c r="EM43" s="163">
        <f t="shared" si="34"/>
      </c>
      <c r="EN43" s="82"/>
      <c r="EO43" s="82"/>
      <c r="EP43" s="82"/>
      <c r="EQ43" s="104"/>
      <c r="ER43" s="155">
        <f t="shared" si="8"/>
      </c>
      <c r="ES43" s="163">
        <f t="shared" si="35"/>
      </c>
      <c r="ET43" s="163">
        <f t="shared" si="36"/>
      </c>
      <c r="EU43" s="163">
        <f t="shared" si="37"/>
      </c>
      <c r="EV43" s="163">
        <f t="shared" si="38"/>
      </c>
      <c r="EW43" s="309"/>
      <c r="EX43" s="311"/>
      <c r="EY43" s="311"/>
      <c r="EZ43" s="310"/>
      <c r="FA43" s="122"/>
      <c r="FB43" s="122"/>
      <c r="FC43" s="122"/>
      <c r="FD43" s="122"/>
      <c r="FE43" s="163">
        <f t="shared" si="39"/>
      </c>
      <c r="FF43" s="163">
        <f t="shared" si="40"/>
      </c>
      <c r="FG43" s="163">
        <f t="shared" si="41"/>
      </c>
      <c r="FH43" s="163">
        <f t="shared" si="42"/>
      </c>
      <c r="FI43" s="122"/>
      <c r="FJ43" s="122"/>
      <c r="FK43" s="122"/>
      <c r="FL43" s="122"/>
      <c r="FM43" s="155">
        <f t="shared" si="9"/>
      </c>
      <c r="FN43" s="82"/>
      <c r="FO43" s="153">
        <f t="shared" si="43"/>
      </c>
      <c r="FP43" s="122"/>
      <c r="FQ43" s="122"/>
      <c r="FR43" s="122"/>
      <c r="FS43" s="129"/>
      <c r="FT43" s="161">
        <f t="shared" si="44"/>
      </c>
      <c r="FU43" s="93"/>
      <c r="FV43" s="165">
        <f t="shared" si="17"/>
      </c>
      <c r="FW43" s="124"/>
      <c r="FX43" s="111">
        <f t="shared" si="45"/>
      </c>
      <c r="FY43" s="116">
        <f t="shared" si="46"/>
      </c>
      <c r="FZ43" s="102">
        <f t="shared" si="47"/>
      </c>
      <c r="GA43" s="102">
        <f t="shared" si="48"/>
      </c>
      <c r="GB43" s="117">
        <f t="shared" si="49"/>
      </c>
      <c r="GC43" s="93"/>
      <c r="GD43" s="126"/>
      <c r="GE43" s="128">
        <f t="shared" si="18"/>
      </c>
      <c r="GF43" s="302"/>
      <c r="GG43" s="304"/>
      <c r="GH43" s="302"/>
      <c r="GI43" s="304"/>
      <c r="GJ43" s="302"/>
      <c r="GK43" s="304"/>
      <c r="GL43" s="302"/>
      <c r="GM43" s="303"/>
      <c r="GN43" s="93"/>
      <c r="GO43" s="126"/>
      <c r="GP43" s="180">
        <f t="shared" si="10"/>
      </c>
      <c r="GQ43" s="302"/>
      <c r="GR43" s="304"/>
      <c r="GS43" s="302"/>
      <c r="GT43" s="304"/>
      <c r="GU43" s="302"/>
      <c r="GV43" s="304"/>
      <c r="GW43" s="302"/>
      <c r="GX43" s="303"/>
      <c r="GY43" s="154"/>
      <c r="GZ43" s="169"/>
      <c r="HA43" s="180">
        <f t="shared" si="11"/>
      </c>
      <c r="HB43" s="278"/>
      <c r="HC43" s="279"/>
      <c r="HD43" s="278"/>
      <c r="HE43" s="279"/>
      <c r="HF43" s="278"/>
      <c r="HG43" s="279"/>
      <c r="HH43" s="278"/>
      <c r="HI43" s="280"/>
      <c r="HJ43" s="154"/>
      <c r="HK43" s="169"/>
      <c r="HL43" s="180">
        <f t="shared" si="12"/>
      </c>
      <c r="HM43" s="278"/>
      <c r="HN43" s="279"/>
      <c r="HO43" s="278"/>
      <c r="HP43" s="279"/>
      <c r="HQ43" s="278"/>
      <c r="HR43" s="279"/>
      <c r="HS43" s="278"/>
      <c r="HT43" s="280"/>
    </row>
    <row r="44" spans="1:228" ht="22.5" customHeight="1">
      <c r="A44" s="166">
        <f t="shared" si="0"/>
        <v>10</v>
      </c>
      <c r="B44" s="305"/>
      <c r="C44" s="306"/>
      <c r="D44" s="305">
        <f t="shared" si="19"/>
      </c>
      <c r="E44" s="306"/>
      <c r="F44" s="305"/>
      <c r="G44" s="306"/>
      <c r="H44" s="305"/>
      <c r="I44" s="306"/>
      <c r="J44" s="205"/>
      <c r="K44" s="206"/>
      <c r="L44" s="206"/>
      <c r="M44" s="206"/>
      <c r="N44" s="206"/>
      <c r="O44" s="206"/>
      <c r="P44" s="206"/>
      <c r="Q44" s="206"/>
      <c r="R44" s="155"/>
      <c r="S44" s="155"/>
      <c r="T44" s="155"/>
      <c r="U44" s="155"/>
      <c r="V44" s="203"/>
      <c r="W44" s="203"/>
      <c r="X44" s="204"/>
      <c r="Y44" s="118">
        <f t="shared" si="20"/>
      </c>
      <c r="Z44" s="120"/>
      <c r="AA44" s="160">
        <f t="shared" si="21"/>
      </c>
      <c r="AB44" s="109"/>
      <c r="AC44" s="162">
        <f t="shared" si="13"/>
      </c>
      <c r="AD44" s="109"/>
      <c r="AE44" s="314"/>
      <c r="AF44" s="315"/>
      <c r="AG44" s="315"/>
      <c r="AH44" s="315"/>
      <c r="AI44" s="316"/>
      <c r="AJ44" s="314"/>
      <c r="AK44" s="315"/>
      <c r="AL44" s="316"/>
      <c r="AM44" s="109"/>
      <c r="AN44" s="116">
        <f t="shared" si="14"/>
      </c>
      <c r="AO44" s="109"/>
      <c r="AP44" s="109"/>
      <c r="AQ44" s="109"/>
      <c r="AR44" s="121"/>
      <c r="AS44" s="322"/>
      <c r="AT44" s="322"/>
      <c r="AU44" s="121"/>
      <c r="AV44" s="322"/>
      <c r="AW44" s="322"/>
      <c r="AX44" s="119">
        <f t="shared" si="15"/>
      </c>
      <c r="AY44" s="123"/>
      <c r="AZ44" s="165">
        <v>1</v>
      </c>
      <c r="BA44" s="93"/>
      <c r="BB44" s="160">
        <f t="shared" si="16"/>
      </c>
      <c r="BC44" s="109"/>
      <c r="BD44" s="109"/>
      <c r="BE44" s="109">
        <f t="shared" si="5"/>
      </c>
      <c r="BF44" s="323"/>
      <c r="BG44" s="324"/>
      <c r="BH44" s="302"/>
      <c r="BI44" s="321"/>
      <c r="BJ44" s="304"/>
      <c r="BK44" s="317"/>
      <c r="BL44" s="318"/>
      <c r="BM44" s="109"/>
      <c r="BN44" s="109"/>
      <c r="BO44" s="323"/>
      <c r="BP44" s="324"/>
      <c r="BQ44" s="302"/>
      <c r="BR44" s="321"/>
      <c r="BS44" s="304"/>
      <c r="BT44" s="317"/>
      <c r="BU44" s="318"/>
      <c r="BV44" s="317"/>
      <c r="BW44" s="325"/>
      <c r="BX44" s="165">
        <f t="shared" si="22"/>
      </c>
      <c r="BY44" s="319"/>
      <c r="BZ44" s="320"/>
      <c r="CA44" s="320"/>
      <c r="CB44" s="320"/>
      <c r="CC44" s="93"/>
      <c r="CD44" s="123"/>
      <c r="CE44" s="93"/>
      <c r="CF44" s="109"/>
      <c r="CG44" s="274"/>
      <c r="CH44" s="275"/>
      <c r="CI44" s="274"/>
      <c r="CJ44" s="275"/>
      <c r="CK44" s="102">
        <f t="shared" si="23"/>
      </c>
      <c r="CL44" s="125"/>
      <c r="CM44" s="109"/>
      <c r="CN44" s="326"/>
      <c r="CO44" s="327"/>
      <c r="CP44" s="328"/>
      <c r="CQ44" s="164">
        <f t="shared" si="6"/>
      </c>
      <c r="CR44" s="93"/>
      <c r="CS44" s="109"/>
      <c r="CT44" s="109"/>
      <c r="CU44" s="109"/>
      <c r="CV44" s="109"/>
      <c r="CW44" s="102">
        <f t="shared" si="24"/>
      </c>
      <c r="CX44" s="109"/>
      <c r="CY44" s="109"/>
      <c r="CZ44" s="302"/>
      <c r="DA44" s="321"/>
      <c r="DB44" s="304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23"/>
      <c r="DO44" s="165">
        <f t="shared" si="25"/>
      </c>
      <c r="DP44" s="93"/>
      <c r="DQ44" s="163">
        <f t="shared" si="26"/>
      </c>
      <c r="DR44" s="126"/>
      <c r="DS44" s="126"/>
      <c r="DT44" s="109"/>
      <c r="DU44" s="109"/>
      <c r="DV44" s="127"/>
      <c r="DW44" s="154">
        <f t="shared" si="7"/>
      </c>
      <c r="DX44" s="163">
        <f t="shared" si="27"/>
      </c>
      <c r="DY44" s="163">
        <f t="shared" si="28"/>
      </c>
      <c r="DZ44" s="163">
        <f t="shared" si="29"/>
      </c>
      <c r="EA44" s="163">
        <f t="shared" si="30"/>
      </c>
      <c r="EB44" s="309"/>
      <c r="EC44" s="311"/>
      <c r="ED44" s="311"/>
      <c r="EE44" s="310"/>
      <c r="EF44" s="82"/>
      <c r="EG44" s="82"/>
      <c r="EH44" s="82"/>
      <c r="EI44" s="82"/>
      <c r="EJ44" s="163">
        <f t="shared" si="31"/>
      </c>
      <c r="EK44" s="163">
        <f t="shared" si="32"/>
      </c>
      <c r="EL44" s="163">
        <f t="shared" si="33"/>
      </c>
      <c r="EM44" s="163">
        <f t="shared" si="34"/>
      </c>
      <c r="EN44" s="82"/>
      <c r="EO44" s="82"/>
      <c r="EP44" s="82"/>
      <c r="EQ44" s="104"/>
      <c r="ER44" s="155">
        <f t="shared" si="8"/>
      </c>
      <c r="ES44" s="163">
        <f t="shared" si="35"/>
      </c>
      <c r="ET44" s="163">
        <f t="shared" si="36"/>
      </c>
      <c r="EU44" s="163">
        <f t="shared" si="37"/>
      </c>
      <c r="EV44" s="163">
        <f t="shared" si="38"/>
      </c>
      <c r="EW44" s="309"/>
      <c r="EX44" s="311"/>
      <c r="EY44" s="311"/>
      <c r="EZ44" s="310"/>
      <c r="FA44" s="122"/>
      <c r="FB44" s="122"/>
      <c r="FC44" s="122"/>
      <c r="FD44" s="122"/>
      <c r="FE44" s="163">
        <f t="shared" si="39"/>
      </c>
      <c r="FF44" s="163">
        <f t="shared" si="40"/>
      </c>
      <c r="FG44" s="163">
        <f t="shared" si="41"/>
      </c>
      <c r="FH44" s="163">
        <f t="shared" si="42"/>
      </c>
      <c r="FI44" s="122"/>
      <c r="FJ44" s="122"/>
      <c r="FK44" s="122"/>
      <c r="FL44" s="122"/>
      <c r="FM44" s="155">
        <f t="shared" si="9"/>
      </c>
      <c r="FN44" s="82"/>
      <c r="FO44" s="153">
        <f t="shared" si="43"/>
      </c>
      <c r="FP44" s="122"/>
      <c r="FQ44" s="122"/>
      <c r="FR44" s="122"/>
      <c r="FS44" s="129"/>
      <c r="FT44" s="161">
        <f t="shared" si="44"/>
      </c>
      <c r="FU44" s="93"/>
      <c r="FV44" s="165">
        <f t="shared" si="17"/>
      </c>
      <c r="FW44" s="124"/>
      <c r="FX44" s="111">
        <f t="shared" si="45"/>
      </c>
      <c r="FY44" s="116">
        <f t="shared" si="46"/>
      </c>
      <c r="FZ44" s="102">
        <f t="shared" si="47"/>
      </c>
      <c r="GA44" s="102">
        <f t="shared" si="48"/>
      </c>
      <c r="GB44" s="117">
        <f t="shared" si="49"/>
      </c>
      <c r="GC44" s="93"/>
      <c r="GD44" s="126"/>
      <c r="GE44" s="128">
        <f t="shared" si="18"/>
      </c>
      <c r="GF44" s="302"/>
      <c r="GG44" s="304"/>
      <c r="GH44" s="302"/>
      <c r="GI44" s="304"/>
      <c r="GJ44" s="302"/>
      <c r="GK44" s="304"/>
      <c r="GL44" s="302"/>
      <c r="GM44" s="303"/>
      <c r="GN44" s="93"/>
      <c r="GO44" s="126"/>
      <c r="GP44" s="180">
        <f t="shared" si="10"/>
      </c>
      <c r="GQ44" s="302"/>
      <c r="GR44" s="304"/>
      <c r="GS44" s="302"/>
      <c r="GT44" s="304"/>
      <c r="GU44" s="302"/>
      <c r="GV44" s="304"/>
      <c r="GW44" s="302"/>
      <c r="GX44" s="303"/>
      <c r="GY44" s="154"/>
      <c r="GZ44" s="169"/>
      <c r="HA44" s="180">
        <f t="shared" si="11"/>
      </c>
      <c r="HB44" s="278"/>
      <c r="HC44" s="279"/>
      <c r="HD44" s="278"/>
      <c r="HE44" s="279"/>
      <c r="HF44" s="278"/>
      <c r="HG44" s="279"/>
      <c r="HH44" s="278"/>
      <c r="HI44" s="280"/>
      <c r="HJ44" s="154"/>
      <c r="HK44" s="169"/>
      <c r="HL44" s="180">
        <f t="shared" si="12"/>
      </c>
      <c r="HM44" s="278"/>
      <c r="HN44" s="279"/>
      <c r="HO44" s="278"/>
      <c r="HP44" s="279"/>
      <c r="HQ44" s="278"/>
      <c r="HR44" s="279"/>
      <c r="HS44" s="278"/>
      <c r="HT44" s="280"/>
    </row>
    <row r="45" spans="1:228" ht="22.5" customHeight="1">
      <c r="A45" s="166">
        <f t="shared" si="0"/>
        <v>11</v>
      </c>
      <c r="B45" s="305"/>
      <c r="C45" s="306"/>
      <c r="D45" s="305">
        <f t="shared" si="19"/>
      </c>
      <c r="E45" s="306"/>
      <c r="F45" s="305"/>
      <c r="G45" s="306"/>
      <c r="H45" s="305"/>
      <c r="I45" s="306"/>
      <c r="J45" s="205"/>
      <c r="K45" s="206"/>
      <c r="L45" s="206"/>
      <c r="M45" s="206"/>
      <c r="N45" s="206"/>
      <c r="O45" s="206"/>
      <c r="P45" s="206"/>
      <c r="Q45" s="206"/>
      <c r="R45" s="155"/>
      <c r="S45" s="155"/>
      <c r="T45" s="155"/>
      <c r="U45" s="155"/>
      <c r="V45" s="203"/>
      <c r="W45" s="203"/>
      <c r="X45" s="204"/>
      <c r="Y45" s="118">
        <f t="shared" si="20"/>
      </c>
      <c r="Z45" s="120"/>
      <c r="AA45" s="160">
        <f t="shared" si="21"/>
      </c>
      <c r="AB45" s="109"/>
      <c r="AC45" s="162">
        <f t="shared" si="13"/>
      </c>
      <c r="AD45" s="109"/>
      <c r="AE45" s="314"/>
      <c r="AF45" s="315"/>
      <c r="AG45" s="315"/>
      <c r="AH45" s="315"/>
      <c r="AI45" s="316"/>
      <c r="AJ45" s="314"/>
      <c r="AK45" s="315"/>
      <c r="AL45" s="316"/>
      <c r="AM45" s="109"/>
      <c r="AN45" s="116">
        <f t="shared" si="14"/>
      </c>
      <c r="AO45" s="109"/>
      <c r="AP45" s="109"/>
      <c r="AQ45" s="109"/>
      <c r="AR45" s="121"/>
      <c r="AS45" s="322"/>
      <c r="AT45" s="322"/>
      <c r="AU45" s="121"/>
      <c r="AV45" s="322"/>
      <c r="AW45" s="322"/>
      <c r="AX45" s="119">
        <f t="shared" si="15"/>
      </c>
      <c r="AY45" s="123"/>
      <c r="AZ45" s="165">
        <v>1</v>
      </c>
      <c r="BA45" s="93"/>
      <c r="BB45" s="160">
        <f t="shared" si="16"/>
      </c>
      <c r="BC45" s="109"/>
      <c r="BD45" s="109"/>
      <c r="BE45" s="109">
        <f t="shared" si="5"/>
      </c>
      <c r="BF45" s="323"/>
      <c r="BG45" s="324"/>
      <c r="BH45" s="302"/>
      <c r="BI45" s="321"/>
      <c r="BJ45" s="304"/>
      <c r="BK45" s="317"/>
      <c r="BL45" s="318"/>
      <c r="BM45" s="109"/>
      <c r="BN45" s="109"/>
      <c r="BO45" s="323"/>
      <c r="BP45" s="324"/>
      <c r="BQ45" s="302"/>
      <c r="BR45" s="321"/>
      <c r="BS45" s="304"/>
      <c r="BT45" s="317"/>
      <c r="BU45" s="318"/>
      <c r="BV45" s="317"/>
      <c r="BW45" s="325"/>
      <c r="BX45" s="165">
        <f t="shared" si="22"/>
      </c>
      <c r="BY45" s="319"/>
      <c r="BZ45" s="320"/>
      <c r="CA45" s="320"/>
      <c r="CB45" s="320"/>
      <c r="CC45" s="93"/>
      <c r="CD45" s="123"/>
      <c r="CE45" s="93"/>
      <c r="CF45" s="109"/>
      <c r="CG45" s="274"/>
      <c r="CH45" s="275"/>
      <c r="CI45" s="274"/>
      <c r="CJ45" s="275"/>
      <c r="CK45" s="102">
        <f t="shared" si="23"/>
      </c>
      <c r="CL45" s="125"/>
      <c r="CM45" s="109"/>
      <c r="CN45" s="326"/>
      <c r="CO45" s="327"/>
      <c r="CP45" s="328"/>
      <c r="CQ45" s="164">
        <f t="shared" si="6"/>
      </c>
      <c r="CR45" s="93"/>
      <c r="CS45" s="109"/>
      <c r="CT45" s="109"/>
      <c r="CU45" s="109"/>
      <c r="CV45" s="109"/>
      <c r="CW45" s="102">
        <f t="shared" si="24"/>
      </c>
      <c r="CX45" s="109"/>
      <c r="CY45" s="109"/>
      <c r="CZ45" s="302"/>
      <c r="DA45" s="321"/>
      <c r="DB45" s="304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23"/>
      <c r="DO45" s="165">
        <f t="shared" si="25"/>
      </c>
      <c r="DP45" s="93"/>
      <c r="DQ45" s="163">
        <f t="shared" si="26"/>
      </c>
      <c r="DR45" s="126"/>
      <c r="DS45" s="126"/>
      <c r="DT45" s="109"/>
      <c r="DU45" s="109"/>
      <c r="DV45" s="127"/>
      <c r="DW45" s="154">
        <f t="shared" si="7"/>
      </c>
      <c r="DX45" s="163">
        <f t="shared" si="27"/>
      </c>
      <c r="DY45" s="163">
        <f t="shared" si="28"/>
      </c>
      <c r="DZ45" s="163">
        <f t="shared" si="29"/>
      </c>
      <c r="EA45" s="163">
        <f t="shared" si="30"/>
      </c>
      <c r="EB45" s="309"/>
      <c r="EC45" s="311"/>
      <c r="ED45" s="311"/>
      <c r="EE45" s="310"/>
      <c r="EF45" s="82"/>
      <c r="EG45" s="82"/>
      <c r="EH45" s="82"/>
      <c r="EI45" s="82"/>
      <c r="EJ45" s="163">
        <f t="shared" si="31"/>
      </c>
      <c r="EK45" s="163">
        <f t="shared" si="32"/>
      </c>
      <c r="EL45" s="163">
        <f t="shared" si="33"/>
      </c>
      <c r="EM45" s="163">
        <f t="shared" si="34"/>
      </c>
      <c r="EN45" s="82"/>
      <c r="EO45" s="82"/>
      <c r="EP45" s="82"/>
      <c r="EQ45" s="104"/>
      <c r="ER45" s="155">
        <f t="shared" si="8"/>
      </c>
      <c r="ES45" s="163">
        <f t="shared" si="35"/>
      </c>
      <c r="ET45" s="163">
        <f t="shared" si="36"/>
      </c>
      <c r="EU45" s="163">
        <f t="shared" si="37"/>
      </c>
      <c r="EV45" s="163">
        <f t="shared" si="38"/>
      </c>
      <c r="EW45" s="309"/>
      <c r="EX45" s="311"/>
      <c r="EY45" s="311"/>
      <c r="EZ45" s="310"/>
      <c r="FA45" s="122"/>
      <c r="FB45" s="122"/>
      <c r="FC45" s="122"/>
      <c r="FD45" s="122"/>
      <c r="FE45" s="163">
        <f t="shared" si="39"/>
      </c>
      <c r="FF45" s="163">
        <f t="shared" si="40"/>
      </c>
      <c r="FG45" s="163">
        <f t="shared" si="41"/>
      </c>
      <c r="FH45" s="163">
        <f t="shared" si="42"/>
      </c>
      <c r="FI45" s="122"/>
      <c r="FJ45" s="122"/>
      <c r="FK45" s="122"/>
      <c r="FL45" s="122"/>
      <c r="FM45" s="155">
        <f t="shared" si="9"/>
      </c>
      <c r="FN45" s="82"/>
      <c r="FO45" s="153">
        <f t="shared" si="43"/>
      </c>
      <c r="FP45" s="122"/>
      <c r="FQ45" s="122"/>
      <c r="FR45" s="122"/>
      <c r="FS45" s="129"/>
      <c r="FT45" s="161">
        <f t="shared" si="44"/>
      </c>
      <c r="FU45" s="93"/>
      <c r="FV45" s="165">
        <f t="shared" si="17"/>
      </c>
      <c r="FW45" s="124"/>
      <c r="FX45" s="111">
        <f t="shared" si="45"/>
      </c>
      <c r="FY45" s="116">
        <f t="shared" si="46"/>
      </c>
      <c r="FZ45" s="102">
        <f t="shared" si="47"/>
      </c>
      <c r="GA45" s="102">
        <f t="shared" si="48"/>
      </c>
      <c r="GB45" s="117">
        <f t="shared" si="49"/>
      </c>
      <c r="GC45" s="93"/>
      <c r="GD45" s="126"/>
      <c r="GE45" s="128">
        <f t="shared" si="18"/>
      </c>
      <c r="GF45" s="302"/>
      <c r="GG45" s="304"/>
      <c r="GH45" s="302"/>
      <c r="GI45" s="304"/>
      <c r="GJ45" s="302"/>
      <c r="GK45" s="304"/>
      <c r="GL45" s="302"/>
      <c r="GM45" s="303"/>
      <c r="GN45" s="93"/>
      <c r="GO45" s="126"/>
      <c r="GP45" s="180">
        <f t="shared" si="10"/>
      </c>
      <c r="GQ45" s="302"/>
      <c r="GR45" s="304"/>
      <c r="GS45" s="302"/>
      <c r="GT45" s="304"/>
      <c r="GU45" s="302"/>
      <c r="GV45" s="304"/>
      <c r="GW45" s="302"/>
      <c r="GX45" s="303"/>
      <c r="GY45" s="154"/>
      <c r="GZ45" s="169"/>
      <c r="HA45" s="180">
        <f t="shared" si="11"/>
      </c>
      <c r="HB45" s="278"/>
      <c r="HC45" s="279"/>
      <c r="HD45" s="278"/>
      <c r="HE45" s="279"/>
      <c r="HF45" s="278"/>
      <c r="HG45" s="279"/>
      <c r="HH45" s="278"/>
      <c r="HI45" s="280"/>
      <c r="HJ45" s="154"/>
      <c r="HK45" s="169"/>
      <c r="HL45" s="180">
        <f t="shared" si="12"/>
      </c>
      <c r="HM45" s="278"/>
      <c r="HN45" s="279"/>
      <c r="HO45" s="278"/>
      <c r="HP45" s="279"/>
      <c r="HQ45" s="278"/>
      <c r="HR45" s="279"/>
      <c r="HS45" s="278"/>
      <c r="HT45" s="280"/>
    </row>
    <row r="46" spans="1:228" ht="22.5" customHeight="1">
      <c r="A46" s="166">
        <f t="shared" si="0"/>
        <v>12</v>
      </c>
      <c r="B46" s="305"/>
      <c r="C46" s="306"/>
      <c r="D46" s="305">
        <f t="shared" si="19"/>
      </c>
      <c r="E46" s="306"/>
      <c r="F46" s="305"/>
      <c r="G46" s="306"/>
      <c r="H46" s="305"/>
      <c r="I46" s="306"/>
      <c r="J46" s="205"/>
      <c r="K46" s="206"/>
      <c r="L46" s="206"/>
      <c r="M46" s="206"/>
      <c r="N46" s="206"/>
      <c r="O46" s="206"/>
      <c r="P46" s="206"/>
      <c r="Q46" s="206"/>
      <c r="R46" s="155"/>
      <c r="S46" s="155"/>
      <c r="T46" s="155"/>
      <c r="U46" s="155"/>
      <c r="V46" s="203"/>
      <c r="W46" s="203"/>
      <c r="X46" s="204"/>
      <c r="Y46" s="118">
        <f t="shared" si="20"/>
      </c>
      <c r="Z46" s="120"/>
      <c r="AA46" s="160">
        <f t="shared" si="21"/>
      </c>
      <c r="AB46" s="109"/>
      <c r="AC46" s="162">
        <f t="shared" si="13"/>
      </c>
      <c r="AD46" s="109"/>
      <c r="AE46" s="314"/>
      <c r="AF46" s="315"/>
      <c r="AG46" s="315"/>
      <c r="AH46" s="315"/>
      <c r="AI46" s="316"/>
      <c r="AJ46" s="314"/>
      <c r="AK46" s="315"/>
      <c r="AL46" s="316"/>
      <c r="AM46" s="109"/>
      <c r="AN46" s="116">
        <f t="shared" si="14"/>
      </c>
      <c r="AO46" s="109"/>
      <c r="AP46" s="109"/>
      <c r="AQ46" s="109"/>
      <c r="AR46" s="121"/>
      <c r="AS46" s="322"/>
      <c r="AT46" s="322"/>
      <c r="AU46" s="121"/>
      <c r="AV46" s="322"/>
      <c r="AW46" s="322"/>
      <c r="AX46" s="119">
        <f t="shared" si="15"/>
      </c>
      <c r="AY46" s="123"/>
      <c r="AZ46" s="165">
        <v>1</v>
      </c>
      <c r="BA46" s="93"/>
      <c r="BB46" s="160">
        <f t="shared" si="16"/>
      </c>
      <c r="BC46" s="109"/>
      <c r="BD46" s="109"/>
      <c r="BE46" s="109">
        <f t="shared" si="5"/>
      </c>
      <c r="BF46" s="323"/>
      <c r="BG46" s="324"/>
      <c r="BH46" s="302"/>
      <c r="BI46" s="321"/>
      <c r="BJ46" s="304"/>
      <c r="BK46" s="317"/>
      <c r="BL46" s="318"/>
      <c r="BM46" s="109"/>
      <c r="BN46" s="109"/>
      <c r="BO46" s="323"/>
      <c r="BP46" s="324"/>
      <c r="BQ46" s="302"/>
      <c r="BR46" s="321"/>
      <c r="BS46" s="304"/>
      <c r="BT46" s="317"/>
      <c r="BU46" s="318"/>
      <c r="BV46" s="317"/>
      <c r="BW46" s="325"/>
      <c r="BX46" s="165">
        <f t="shared" si="22"/>
      </c>
      <c r="BY46" s="319"/>
      <c r="BZ46" s="320"/>
      <c r="CA46" s="320"/>
      <c r="CB46" s="320"/>
      <c r="CC46" s="93"/>
      <c r="CD46" s="123"/>
      <c r="CE46" s="93"/>
      <c r="CF46" s="109"/>
      <c r="CG46" s="274"/>
      <c r="CH46" s="275"/>
      <c r="CI46" s="274"/>
      <c r="CJ46" s="275"/>
      <c r="CK46" s="102">
        <f t="shared" si="23"/>
      </c>
      <c r="CL46" s="125"/>
      <c r="CM46" s="109"/>
      <c r="CN46" s="326"/>
      <c r="CO46" s="327"/>
      <c r="CP46" s="328"/>
      <c r="CQ46" s="164">
        <f t="shared" si="6"/>
      </c>
      <c r="CR46" s="93"/>
      <c r="CS46" s="109"/>
      <c r="CT46" s="109"/>
      <c r="CU46" s="109"/>
      <c r="CV46" s="109"/>
      <c r="CW46" s="102">
        <f t="shared" si="24"/>
      </c>
      <c r="CX46" s="109"/>
      <c r="CY46" s="109"/>
      <c r="CZ46" s="302"/>
      <c r="DA46" s="321"/>
      <c r="DB46" s="304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23"/>
      <c r="DO46" s="165">
        <f t="shared" si="25"/>
      </c>
      <c r="DP46" s="93"/>
      <c r="DQ46" s="163">
        <f t="shared" si="26"/>
      </c>
      <c r="DR46" s="126"/>
      <c r="DS46" s="126"/>
      <c r="DT46" s="109"/>
      <c r="DU46" s="109"/>
      <c r="DV46" s="127"/>
      <c r="DW46" s="154">
        <f t="shared" si="7"/>
      </c>
      <c r="DX46" s="163">
        <f t="shared" si="27"/>
      </c>
      <c r="DY46" s="163">
        <f t="shared" si="28"/>
      </c>
      <c r="DZ46" s="163">
        <f t="shared" si="29"/>
      </c>
      <c r="EA46" s="163">
        <f t="shared" si="30"/>
      </c>
      <c r="EB46" s="309"/>
      <c r="EC46" s="311"/>
      <c r="ED46" s="311"/>
      <c r="EE46" s="310"/>
      <c r="EF46" s="82"/>
      <c r="EG46" s="82"/>
      <c r="EH46" s="82"/>
      <c r="EI46" s="82"/>
      <c r="EJ46" s="163">
        <f t="shared" si="31"/>
      </c>
      <c r="EK46" s="163">
        <f t="shared" si="32"/>
      </c>
      <c r="EL46" s="163">
        <f t="shared" si="33"/>
      </c>
      <c r="EM46" s="163">
        <f t="shared" si="34"/>
      </c>
      <c r="EN46" s="82"/>
      <c r="EO46" s="82"/>
      <c r="EP46" s="82"/>
      <c r="EQ46" s="104"/>
      <c r="ER46" s="155">
        <f t="shared" si="8"/>
      </c>
      <c r="ES46" s="163">
        <f t="shared" si="35"/>
      </c>
      <c r="ET46" s="163">
        <f t="shared" si="36"/>
      </c>
      <c r="EU46" s="163">
        <f t="shared" si="37"/>
      </c>
      <c r="EV46" s="163">
        <f t="shared" si="38"/>
      </c>
      <c r="EW46" s="309"/>
      <c r="EX46" s="311"/>
      <c r="EY46" s="311"/>
      <c r="EZ46" s="310"/>
      <c r="FA46" s="122"/>
      <c r="FB46" s="122"/>
      <c r="FC46" s="122"/>
      <c r="FD46" s="122"/>
      <c r="FE46" s="163">
        <f t="shared" si="39"/>
      </c>
      <c r="FF46" s="163">
        <f t="shared" si="40"/>
      </c>
      <c r="FG46" s="163">
        <f t="shared" si="41"/>
      </c>
      <c r="FH46" s="163">
        <f t="shared" si="42"/>
      </c>
      <c r="FI46" s="122"/>
      <c r="FJ46" s="122"/>
      <c r="FK46" s="122"/>
      <c r="FL46" s="122"/>
      <c r="FM46" s="155">
        <f t="shared" si="9"/>
      </c>
      <c r="FN46" s="82"/>
      <c r="FO46" s="153">
        <f t="shared" si="43"/>
      </c>
      <c r="FP46" s="122"/>
      <c r="FQ46" s="122"/>
      <c r="FR46" s="122"/>
      <c r="FS46" s="129"/>
      <c r="FT46" s="161">
        <f t="shared" si="44"/>
      </c>
      <c r="FU46" s="93"/>
      <c r="FV46" s="165">
        <f t="shared" si="17"/>
      </c>
      <c r="FW46" s="124"/>
      <c r="FX46" s="111">
        <f t="shared" si="45"/>
      </c>
      <c r="FY46" s="116">
        <f t="shared" si="46"/>
      </c>
      <c r="FZ46" s="102">
        <f t="shared" si="47"/>
      </c>
      <c r="GA46" s="102">
        <f t="shared" si="48"/>
      </c>
      <c r="GB46" s="117">
        <f t="shared" si="49"/>
      </c>
      <c r="GC46" s="93"/>
      <c r="GD46" s="126"/>
      <c r="GE46" s="128">
        <f t="shared" si="18"/>
      </c>
      <c r="GF46" s="302"/>
      <c r="GG46" s="304"/>
      <c r="GH46" s="302"/>
      <c r="GI46" s="304"/>
      <c r="GJ46" s="302"/>
      <c r="GK46" s="304"/>
      <c r="GL46" s="302"/>
      <c r="GM46" s="303"/>
      <c r="GN46" s="93"/>
      <c r="GO46" s="126"/>
      <c r="GP46" s="180">
        <f t="shared" si="10"/>
      </c>
      <c r="GQ46" s="302"/>
      <c r="GR46" s="304"/>
      <c r="GS46" s="302"/>
      <c r="GT46" s="304"/>
      <c r="GU46" s="302"/>
      <c r="GV46" s="304"/>
      <c r="GW46" s="302"/>
      <c r="GX46" s="303"/>
      <c r="GY46" s="154"/>
      <c r="GZ46" s="169"/>
      <c r="HA46" s="180">
        <f t="shared" si="11"/>
      </c>
      <c r="HB46" s="278"/>
      <c r="HC46" s="279"/>
      <c r="HD46" s="278"/>
      <c r="HE46" s="279"/>
      <c r="HF46" s="278"/>
      <c r="HG46" s="279"/>
      <c r="HH46" s="278"/>
      <c r="HI46" s="280"/>
      <c r="HJ46" s="154"/>
      <c r="HK46" s="169"/>
      <c r="HL46" s="180">
        <f t="shared" si="12"/>
      </c>
      <c r="HM46" s="278"/>
      <c r="HN46" s="279"/>
      <c r="HO46" s="278"/>
      <c r="HP46" s="279"/>
      <c r="HQ46" s="278"/>
      <c r="HR46" s="279"/>
      <c r="HS46" s="278"/>
      <c r="HT46" s="280"/>
    </row>
    <row r="47" spans="1:228" ht="22.5" customHeight="1">
      <c r="A47" s="166">
        <f t="shared" si="0"/>
        <v>13</v>
      </c>
      <c r="B47" s="305"/>
      <c r="C47" s="306"/>
      <c r="D47" s="305">
        <f t="shared" si="19"/>
      </c>
      <c r="E47" s="306"/>
      <c r="F47" s="305"/>
      <c r="G47" s="306"/>
      <c r="H47" s="305"/>
      <c r="I47" s="306"/>
      <c r="J47" s="205"/>
      <c r="K47" s="206"/>
      <c r="L47" s="206"/>
      <c r="M47" s="206"/>
      <c r="N47" s="206"/>
      <c r="O47" s="206"/>
      <c r="P47" s="206"/>
      <c r="Q47" s="206"/>
      <c r="R47" s="155"/>
      <c r="S47" s="155"/>
      <c r="T47" s="155"/>
      <c r="U47" s="155"/>
      <c r="V47" s="203"/>
      <c r="W47" s="203"/>
      <c r="X47" s="204"/>
      <c r="Y47" s="118">
        <f t="shared" si="20"/>
      </c>
      <c r="Z47" s="120"/>
      <c r="AA47" s="160">
        <f t="shared" si="21"/>
      </c>
      <c r="AB47" s="109"/>
      <c r="AC47" s="162">
        <f t="shared" si="13"/>
      </c>
      <c r="AD47" s="109"/>
      <c r="AE47" s="314"/>
      <c r="AF47" s="315"/>
      <c r="AG47" s="315"/>
      <c r="AH47" s="315"/>
      <c r="AI47" s="316"/>
      <c r="AJ47" s="314"/>
      <c r="AK47" s="315"/>
      <c r="AL47" s="316"/>
      <c r="AM47" s="109"/>
      <c r="AN47" s="116">
        <f t="shared" si="14"/>
      </c>
      <c r="AO47" s="109"/>
      <c r="AP47" s="109"/>
      <c r="AQ47" s="109"/>
      <c r="AR47" s="121"/>
      <c r="AS47" s="322"/>
      <c r="AT47" s="322"/>
      <c r="AU47" s="121"/>
      <c r="AV47" s="322"/>
      <c r="AW47" s="322"/>
      <c r="AX47" s="119">
        <f t="shared" si="15"/>
      </c>
      <c r="AY47" s="123"/>
      <c r="AZ47" s="165">
        <v>1</v>
      </c>
      <c r="BA47" s="93"/>
      <c r="BB47" s="160">
        <f t="shared" si="16"/>
      </c>
      <c r="BC47" s="109"/>
      <c r="BD47" s="109"/>
      <c r="BE47" s="109">
        <f t="shared" si="5"/>
      </c>
      <c r="BF47" s="323"/>
      <c r="BG47" s="324"/>
      <c r="BH47" s="302"/>
      <c r="BI47" s="321"/>
      <c r="BJ47" s="304"/>
      <c r="BK47" s="317"/>
      <c r="BL47" s="318"/>
      <c r="BM47" s="109"/>
      <c r="BN47" s="109"/>
      <c r="BO47" s="323"/>
      <c r="BP47" s="324"/>
      <c r="BQ47" s="302"/>
      <c r="BR47" s="321"/>
      <c r="BS47" s="304"/>
      <c r="BT47" s="317"/>
      <c r="BU47" s="318"/>
      <c r="BV47" s="317"/>
      <c r="BW47" s="325"/>
      <c r="BX47" s="165">
        <f t="shared" si="22"/>
      </c>
      <c r="BY47" s="319"/>
      <c r="BZ47" s="320"/>
      <c r="CA47" s="320"/>
      <c r="CB47" s="320"/>
      <c r="CC47" s="93"/>
      <c r="CD47" s="123"/>
      <c r="CE47" s="93"/>
      <c r="CF47" s="109"/>
      <c r="CG47" s="274"/>
      <c r="CH47" s="275"/>
      <c r="CI47" s="274"/>
      <c r="CJ47" s="275"/>
      <c r="CK47" s="102">
        <f t="shared" si="23"/>
      </c>
      <c r="CL47" s="125"/>
      <c r="CM47" s="109"/>
      <c r="CN47" s="326"/>
      <c r="CO47" s="327"/>
      <c r="CP47" s="328"/>
      <c r="CQ47" s="164">
        <f t="shared" si="6"/>
      </c>
      <c r="CR47" s="93"/>
      <c r="CS47" s="109"/>
      <c r="CT47" s="109"/>
      <c r="CU47" s="109"/>
      <c r="CV47" s="109"/>
      <c r="CW47" s="102">
        <f t="shared" si="24"/>
      </c>
      <c r="CX47" s="109"/>
      <c r="CY47" s="109"/>
      <c r="CZ47" s="302"/>
      <c r="DA47" s="321"/>
      <c r="DB47" s="304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23"/>
      <c r="DO47" s="165">
        <f t="shared" si="25"/>
      </c>
      <c r="DP47" s="93"/>
      <c r="DQ47" s="163">
        <f t="shared" si="26"/>
      </c>
      <c r="DR47" s="126"/>
      <c r="DS47" s="126"/>
      <c r="DT47" s="109"/>
      <c r="DU47" s="109"/>
      <c r="DV47" s="127"/>
      <c r="DW47" s="154">
        <f t="shared" si="7"/>
      </c>
      <c r="DX47" s="163">
        <f t="shared" si="27"/>
      </c>
      <c r="DY47" s="163">
        <f t="shared" si="28"/>
      </c>
      <c r="DZ47" s="163">
        <f t="shared" si="29"/>
      </c>
      <c r="EA47" s="163">
        <f t="shared" si="30"/>
      </c>
      <c r="EB47" s="309"/>
      <c r="EC47" s="311"/>
      <c r="ED47" s="311"/>
      <c r="EE47" s="310"/>
      <c r="EF47" s="82"/>
      <c r="EG47" s="82"/>
      <c r="EH47" s="82"/>
      <c r="EI47" s="82"/>
      <c r="EJ47" s="163">
        <f t="shared" si="31"/>
      </c>
      <c r="EK47" s="163">
        <f t="shared" si="32"/>
      </c>
      <c r="EL47" s="163">
        <f t="shared" si="33"/>
      </c>
      <c r="EM47" s="163">
        <f t="shared" si="34"/>
      </c>
      <c r="EN47" s="82"/>
      <c r="EO47" s="82"/>
      <c r="EP47" s="82"/>
      <c r="EQ47" s="104"/>
      <c r="ER47" s="155">
        <f t="shared" si="8"/>
      </c>
      <c r="ES47" s="163">
        <f t="shared" si="35"/>
      </c>
      <c r="ET47" s="163">
        <f t="shared" si="36"/>
      </c>
      <c r="EU47" s="163">
        <f t="shared" si="37"/>
      </c>
      <c r="EV47" s="163">
        <f t="shared" si="38"/>
      </c>
      <c r="EW47" s="309"/>
      <c r="EX47" s="311"/>
      <c r="EY47" s="311"/>
      <c r="EZ47" s="310"/>
      <c r="FA47" s="122"/>
      <c r="FB47" s="122"/>
      <c r="FC47" s="122"/>
      <c r="FD47" s="122"/>
      <c r="FE47" s="163">
        <f t="shared" si="39"/>
      </c>
      <c r="FF47" s="163">
        <f t="shared" si="40"/>
      </c>
      <c r="FG47" s="163">
        <f t="shared" si="41"/>
      </c>
      <c r="FH47" s="163">
        <f t="shared" si="42"/>
      </c>
      <c r="FI47" s="122"/>
      <c r="FJ47" s="122"/>
      <c r="FK47" s="122"/>
      <c r="FL47" s="122"/>
      <c r="FM47" s="155">
        <f t="shared" si="9"/>
      </c>
      <c r="FN47" s="82"/>
      <c r="FO47" s="153">
        <f t="shared" si="43"/>
      </c>
      <c r="FP47" s="122"/>
      <c r="FQ47" s="122"/>
      <c r="FR47" s="122"/>
      <c r="FS47" s="129"/>
      <c r="FT47" s="161">
        <f t="shared" si="44"/>
      </c>
      <c r="FU47" s="93"/>
      <c r="FV47" s="165">
        <f t="shared" si="17"/>
      </c>
      <c r="FW47" s="124"/>
      <c r="FX47" s="111">
        <f t="shared" si="45"/>
      </c>
      <c r="FY47" s="116">
        <f t="shared" si="46"/>
      </c>
      <c r="FZ47" s="102">
        <f t="shared" si="47"/>
      </c>
      <c r="GA47" s="102">
        <f t="shared" si="48"/>
      </c>
      <c r="GB47" s="117">
        <f t="shared" si="49"/>
      </c>
      <c r="GC47" s="93"/>
      <c r="GD47" s="126"/>
      <c r="GE47" s="128">
        <f t="shared" si="18"/>
      </c>
      <c r="GF47" s="302"/>
      <c r="GG47" s="304"/>
      <c r="GH47" s="302"/>
      <c r="GI47" s="304"/>
      <c r="GJ47" s="302"/>
      <c r="GK47" s="304"/>
      <c r="GL47" s="302"/>
      <c r="GM47" s="303"/>
      <c r="GN47" s="93"/>
      <c r="GO47" s="126"/>
      <c r="GP47" s="180">
        <f t="shared" si="10"/>
      </c>
      <c r="GQ47" s="302"/>
      <c r="GR47" s="304"/>
      <c r="GS47" s="302"/>
      <c r="GT47" s="304"/>
      <c r="GU47" s="302"/>
      <c r="GV47" s="304"/>
      <c r="GW47" s="302"/>
      <c r="GX47" s="303"/>
      <c r="GY47" s="154"/>
      <c r="GZ47" s="169"/>
      <c r="HA47" s="180">
        <f t="shared" si="11"/>
      </c>
      <c r="HB47" s="278"/>
      <c r="HC47" s="279"/>
      <c r="HD47" s="278"/>
      <c r="HE47" s="279"/>
      <c r="HF47" s="278"/>
      <c r="HG47" s="279"/>
      <c r="HH47" s="278"/>
      <c r="HI47" s="280"/>
      <c r="HJ47" s="154"/>
      <c r="HK47" s="169"/>
      <c r="HL47" s="180">
        <f t="shared" si="12"/>
      </c>
      <c r="HM47" s="278"/>
      <c r="HN47" s="279"/>
      <c r="HO47" s="278"/>
      <c r="HP47" s="279"/>
      <c r="HQ47" s="278"/>
      <c r="HR47" s="279"/>
      <c r="HS47" s="278"/>
      <c r="HT47" s="280"/>
    </row>
    <row r="48" spans="1:228" ht="22.5" customHeight="1">
      <c r="A48" s="166">
        <f t="shared" si="0"/>
        <v>14</v>
      </c>
      <c r="B48" s="305"/>
      <c r="C48" s="306"/>
      <c r="D48" s="305">
        <f t="shared" si="19"/>
      </c>
      <c r="E48" s="306"/>
      <c r="F48" s="305"/>
      <c r="G48" s="306"/>
      <c r="H48" s="305"/>
      <c r="I48" s="306"/>
      <c r="J48" s="205"/>
      <c r="K48" s="206"/>
      <c r="L48" s="206"/>
      <c r="M48" s="206"/>
      <c r="N48" s="206"/>
      <c r="O48" s="206"/>
      <c r="P48" s="206"/>
      <c r="Q48" s="206"/>
      <c r="R48" s="155"/>
      <c r="S48" s="155"/>
      <c r="T48" s="155"/>
      <c r="U48" s="155"/>
      <c r="V48" s="203"/>
      <c r="W48" s="203"/>
      <c r="X48" s="204"/>
      <c r="Y48" s="118">
        <f t="shared" si="20"/>
      </c>
      <c r="Z48" s="120"/>
      <c r="AA48" s="160">
        <f t="shared" si="21"/>
      </c>
      <c r="AB48" s="109"/>
      <c r="AC48" s="162">
        <f t="shared" si="13"/>
      </c>
      <c r="AD48" s="109"/>
      <c r="AE48" s="314"/>
      <c r="AF48" s="315"/>
      <c r="AG48" s="315"/>
      <c r="AH48" s="315"/>
      <c r="AI48" s="316"/>
      <c r="AJ48" s="314"/>
      <c r="AK48" s="315"/>
      <c r="AL48" s="316"/>
      <c r="AM48" s="109"/>
      <c r="AN48" s="116">
        <f t="shared" si="14"/>
      </c>
      <c r="AO48" s="109"/>
      <c r="AP48" s="109"/>
      <c r="AQ48" s="109"/>
      <c r="AR48" s="121"/>
      <c r="AS48" s="322"/>
      <c r="AT48" s="322"/>
      <c r="AU48" s="121"/>
      <c r="AV48" s="322"/>
      <c r="AW48" s="322"/>
      <c r="AX48" s="119">
        <f t="shared" si="15"/>
      </c>
      <c r="AY48" s="123"/>
      <c r="AZ48" s="165">
        <v>1</v>
      </c>
      <c r="BA48" s="93"/>
      <c r="BB48" s="160">
        <f t="shared" si="16"/>
      </c>
      <c r="BC48" s="109"/>
      <c r="BD48" s="109"/>
      <c r="BE48" s="109">
        <f t="shared" si="5"/>
      </c>
      <c r="BF48" s="323"/>
      <c r="BG48" s="324"/>
      <c r="BH48" s="302"/>
      <c r="BI48" s="321"/>
      <c r="BJ48" s="304"/>
      <c r="BK48" s="317"/>
      <c r="BL48" s="318"/>
      <c r="BM48" s="109"/>
      <c r="BN48" s="109"/>
      <c r="BO48" s="323"/>
      <c r="BP48" s="324"/>
      <c r="BQ48" s="302"/>
      <c r="BR48" s="321"/>
      <c r="BS48" s="304"/>
      <c r="BT48" s="317"/>
      <c r="BU48" s="318"/>
      <c r="BV48" s="317"/>
      <c r="BW48" s="325"/>
      <c r="BX48" s="165">
        <f t="shared" si="22"/>
      </c>
      <c r="BY48" s="319"/>
      <c r="BZ48" s="320"/>
      <c r="CA48" s="320"/>
      <c r="CB48" s="320"/>
      <c r="CC48" s="93"/>
      <c r="CD48" s="123"/>
      <c r="CE48" s="93"/>
      <c r="CF48" s="109"/>
      <c r="CG48" s="274"/>
      <c r="CH48" s="275"/>
      <c r="CI48" s="274"/>
      <c r="CJ48" s="275"/>
      <c r="CK48" s="102">
        <f t="shared" si="23"/>
      </c>
      <c r="CL48" s="125"/>
      <c r="CM48" s="109"/>
      <c r="CN48" s="326"/>
      <c r="CO48" s="327"/>
      <c r="CP48" s="328"/>
      <c r="CQ48" s="164">
        <f t="shared" si="6"/>
      </c>
      <c r="CR48" s="93"/>
      <c r="CS48" s="109"/>
      <c r="CT48" s="109"/>
      <c r="CU48" s="109"/>
      <c r="CV48" s="109"/>
      <c r="CW48" s="102">
        <f t="shared" si="24"/>
      </c>
      <c r="CX48" s="109"/>
      <c r="CY48" s="109"/>
      <c r="CZ48" s="302"/>
      <c r="DA48" s="321"/>
      <c r="DB48" s="304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23"/>
      <c r="DO48" s="165">
        <f t="shared" si="25"/>
      </c>
      <c r="DP48" s="93"/>
      <c r="DQ48" s="163">
        <f t="shared" si="26"/>
      </c>
      <c r="DR48" s="126"/>
      <c r="DS48" s="126"/>
      <c r="DT48" s="109"/>
      <c r="DU48" s="109"/>
      <c r="DV48" s="127"/>
      <c r="DW48" s="154">
        <f t="shared" si="7"/>
      </c>
      <c r="DX48" s="163">
        <f t="shared" si="27"/>
      </c>
      <c r="DY48" s="163">
        <f t="shared" si="28"/>
      </c>
      <c r="DZ48" s="163">
        <f t="shared" si="29"/>
      </c>
      <c r="EA48" s="163">
        <f t="shared" si="30"/>
      </c>
      <c r="EB48" s="309"/>
      <c r="EC48" s="311"/>
      <c r="ED48" s="311"/>
      <c r="EE48" s="310"/>
      <c r="EF48" s="82"/>
      <c r="EG48" s="82"/>
      <c r="EH48" s="82"/>
      <c r="EI48" s="82"/>
      <c r="EJ48" s="163">
        <f t="shared" si="31"/>
      </c>
      <c r="EK48" s="163">
        <f t="shared" si="32"/>
      </c>
      <c r="EL48" s="163">
        <f t="shared" si="33"/>
      </c>
      <c r="EM48" s="163">
        <f t="shared" si="34"/>
      </c>
      <c r="EN48" s="82"/>
      <c r="EO48" s="82"/>
      <c r="EP48" s="82"/>
      <c r="EQ48" s="104"/>
      <c r="ER48" s="155">
        <f t="shared" si="8"/>
      </c>
      <c r="ES48" s="163">
        <f t="shared" si="35"/>
      </c>
      <c r="ET48" s="163">
        <f t="shared" si="36"/>
      </c>
      <c r="EU48" s="163">
        <f t="shared" si="37"/>
      </c>
      <c r="EV48" s="163">
        <f t="shared" si="38"/>
      </c>
      <c r="EW48" s="309"/>
      <c r="EX48" s="311"/>
      <c r="EY48" s="311"/>
      <c r="EZ48" s="310"/>
      <c r="FA48" s="122"/>
      <c r="FB48" s="122"/>
      <c r="FC48" s="122"/>
      <c r="FD48" s="122"/>
      <c r="FE48" s="163">
        <f t="shared" si="39"/>
      </c>
      <c r="FF48" s="163">
        <f t="shared" si="40"/>
      </c>
      <c r="FG48" s="163">
        <f t="shared" si="41"/>
      </c>
      <c r="FH48" s="163">
        <f t="shared" si="42"/>
      </c>
      <c r="FI48" s="122"/>
      <c r="FJ48" s="122"/>
      <c r="FK48" s="122"/>
      <c r="FL48" s="122"/>
      <c r="FM48" s="155">
        <f t="shared" si="9"/>
      </c>
      <c r="FN48" s="82"/>
      <c r="FO48" s="153">
        <f t="shared" si="43"/>
      </c>
      <c r="FP48" s="122"/>
      <c r="FQ48" s="122"/>
      <c r="FR48" s="122"/>
      <c r="FS48" s="129"/>
      <c r="FT48" s="161">
        <f t="shared" si="44"/>
      </c>
      <c r="FU48" s="93"/>
      <c r="FV48" s="165">
        <f t="shared" si="17"/>
      </c>
      <c r="FW48" s="124"/>
      <c r="FX48" s="111">
        <f t="shared" si="45"/>
      </c>
      <c r="FY48" s="116">
        <f t="shared" si="46"/>
      </c>
      <c r="FZ48" s="102">
        <f t="shared" si="47"/>
      </c>
      <c r="GA48" s="102">
        <f t="shared" si="48"/>
      </c>
      <c r="GB48" s="117">
        <f t="shared" si="49"/>
      </c>
      <c r="GC48" s="93"/>
      <c r="GD48" s="126"/>
      <c r="GE48" s="128">
        <f t="shared" si="18"/>
      </c>
      <c r="GF48" s="302"/>
      <c r="GG48" s="304"/>
      <c r="GH48" s="302"/>
      <c r="GI48" s="304"/>
      <c r="GJ48" s="302"/>
      <c r="GK48" s="304"/>
      <c r="GL48" s="302"/>
      <c r="GM48" s="303"/>
      <c r="GN48" s="93"/>
      <c r="GO48" s="126"/>
      <c r="GP48" s="180">
        <f t="shared" si="10"/>
      </c>
      <c r="GQ48" s="302"/>
      <c r="GR48" s="304"/>
      <c r="GS48" s="302"/>
      <c r="GT48" s="304"/>
      <c r="GU48" s="302"/>
      <c r="GV48" s="304"/>
      <c r="GW48" s="302"/>
      <c r="GX48" s="303"/>
      <c r="GY48" s="154"/>
      <c r="GZ48" s="169"/>
      <c r="HA48" s="180">
        <f t="shared" si="11"/>
      </c>
      <c r="HB48" s="278"/>
      <c r="HC48" s="279"/>
      <c r="HD48" s="278"/>
      <c r="HE48" s="279"/>
      <c r="HF48" s="278"/>
      <c r="HG48" s="279"/>
      <c r="HH48" s="278"/>
      <c r="HI48" s="280"/>
      <c r="HJ48" s="154"/>
      <c r="HK48" s="169"/>
      <c r="HL48" s="180">
        <f t="shared" si="12"/>
      </c>
      <c r="HM48" s="278"/>
      <c r="HN48" s="279"/>
      <c r="HO48" s="278"/>
      <c r="HP48" s="279"/>
      <c r="HQ48" s="278"/>
      <c r="HR48" s="279"/>
      <c r="HS48" s="278"/>
      <c r="HT48" s="280"/>
    </row>
    <row r="49" spans="1:228" ht="22.5" customHeight="1">
      <c r="A49" s="166">
        <f t="shared" si="0"/>
        <v>15</v>
      </c>
      <c r="B49" s="305"/>
      <c r="C49" s="306"/>
      <c r="D49" s="305">
        <f t="shared" si="19"/>
      </c>
      <c r="E49" s="306"/>
      <c r="F49" s="305"/>
      <c r="G49" s="306"/>
      <c r="H49" s="305"/>
      <c r="I49" s="306"/>
      <c r="J49" s="205"/>
      <c r="K49" s="206"/>
      <c r="L49" s="206"/>
      <c r="M49" s="206"/>
      <c r="N49" s="206"/>
      <c r="O49" s="206"/>
      <c r="P49" s="206"/>
      <c r="Q49" s="206"/>
      <c r="R49" s="155"/>
      <c r="S49" s="155"/>
      <c r="T49" s="155"/>
      <c r="U49" s="155"/>
      <c r="V49" s="203"/>
      <c r="W49" s="203"/>
      <c r="X49" s="204"/>
      <c r="Y49" s="118">
        <f t="shared" si="20"/>
      </c>
      <c r="Z49" s="120"/>
      <c r="AA49" s="160">
        <f t="shared" si="21"/>
      </c>
      <c r="AB49" s="109"/>
      <c r="AC49" s="162">
        <f t="shared" si="13"/>
      </c>
      <c r="AD49" s="109"/>
      <c r="AE49" s="314"/>
      <c r="AF49" s="315"/>
      <c r="AG49" s="315"/>
      <c r="AH49" s="315"/>
      <c r="AI49" s="316"/>
      <c r="AJ49" s="314"/>
      <c r="AK49" s="315"/>
      <c r="AL49" s="316"/>
      <c r="AM49" s="109"/>
      <c r="AN49" s="116">
        <f t="shared" si="14"/>
      </c>
      <c r="AO49" s="109"/>
      <c r="AP49" s="109"/>
      <c r="AQ49" s="109"/>
      <c r="AR49" s="121"/>
      <c r="AS49" s="322"/>
      <c r="AT49" s="322"/>
      <c r="AU49" s="121"/>
      <c r="AV49" s="322"/>
      <c r="AW49" s="322"/>
      <c r="AX49" s="119">
        <f t="shared" si="15"/>
      </c>
      <c r="AY49" s="123"/>
      <c r="AZ49" s="165">
        <v>1</v>
      </c>
      <c r="BA49" s="93"/>
      <c r="BB49" s="160">
        <f t="shared" si="16"/>
      </c>
      <c r="BC49" s="109"/>
      <c r="BD49" s="109"/>
      <c r="BE49" s="109">
        <f t="shared" si="5"/>
      </c>
      <c r="BF49" s="323"/>
      <c r="BG49" s="324"/>
      <c r="BH49" s="302"/>
      <c r="BI49" s="321"/>
      <c r="BJ49" s="304"/>
      <c r="BK49" s="317"/>
      <c r="BL49" s="318"/>
      <c r="BM49" s="109"/>
      <c r="BN49" s="109"/>
      <c r="BO49" s="323"/>
      <c r="BP49" s="324"/>
      <c r="BQ49" s="302"/>
      <c r="BR49" s="321"/>
      <c r="BS49" s="304"/>
      <c r="BT49" s="317"/>
      <c r="BU49" s="318"/>
      <c r="BV49" s="317"/>
      <c r="BW49" s="325"/>
      <c r="BX49" s="165">
        <f t="shared" si="22"/>
      </c>
      <c r="BY49" s="319"/>
      <c r="BZ49" s="320"/>
      <c r="CA49" s="320"/>
      <c r="CB49" s="320"/>
      <c r="CC49" s="93"/>
      <c r="CD49" s="123"/>
      <c r="CE49" s="93"/>
      <c r="CF49" s="109"/>
      <c r="CG49" s="274"/>
      <c r="CH49" s="275"/>
      <c r="CI49" s="274"/>
      <c r="CJ49" s="275"/>
      <c r="CK49" s="102">
        <f t="shared" si="23"/>
      </c>
      <c r="CL49" s="125"/>
      <c r="CM49" s="109"/>
      <c r="CN49" s="326"/>
      <c r="CO49" s="327"/>
      <c r="CP49" s="328"/>
      <c r="CQ49" s="164">
        <f t="shared" si="6"/>
      </c>
      <c r="CR49" s="93"/>
      <c r="CS49" s="109"/>
      <c r="CT49" s="109"/>
      <c r="CU49" s="109"/>
      <c r="CV49" s="109"/>
      <c r="CW49" s="102">
        <f t="shared" si="24"/>
      </c>
      <c r="CX49" s="109"/>
      <c r="CY49" s="109"/>
      <c r="CZ49" s="302"/>
      <c r="DA49" s="321"/>
      <c r="DB49" s="304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23"/>
      <c r="DO49" s="165">
        <f t="shared" si="25"/>
      </c>
      <c r="DP49" s="93"/>
      <c r="DQ49" s="163">
        <f t="shared" si="26"/>
      </c>
      <c r="DR49" s="126"/>
      <c r="DS49" s="126"/>
      <c r="DT49" s="109"/>
      <c r="DU49" s="109"/>
      <c r="DV49" s="127"/>
      <c r="DW49" s="154">
        <f t="shared" si="7"/>
      </c>
      <c r="DX49" s="163">
        <f t="shared" si="27"/>
      </c>
      <c r="DY49" s="163">
        <f t="shared" si="28"/>
      </c>
      <c r="DZ49" s="163">
        <f t="shared" si="29"/>
      </c>
      <c r="EA49" s="163">
        <f t="shared" si="30"/>
      </c>
      <c r="EB49" s="309"/>
      <c r="EC49" s="311"/>
      <c r="ED49" s="311"/>
      <c r="EE49" s="310"/>
      <c r="EF49" s="82"/>
      <c r="EG49" s="82"/>
      <c r="EH49" s="82"/>
      <c r="EI49" s="82"/>
      <c r="EJ49" s="163">
        <f t="shared" si="31"/>
      </c>
      <c r="EK49" s="163">
        <f t="shared" si="32"/>
      </c>
      <c r="EL49" s="163">
        <f t="shared" si="33"/>
      </c>
      <c r="EM49" s="163">
        <f t="shared" si="34"/>
      </c>
      <c r="EN49" s="82"/>
      <c r="EO49" s="82"/>
      <c r="EP49" s="82"/>
      <c r="EQ49" s="104"/>
      <c r="ER49" s="155">
        <f t="shared" si="8"/>
      </c>
      <c r="ES49" s="163">
        <f t="shared" si="35"/>
      </c>
      <c r="ET49" s="163">
        <f t="shared" si="36"/>
      </c>
      <c r="EU49" s="163">
        <f t="shared" si="37"/>
      </c>
      <c r="EV49" s="163">
        <f t="shared" si="38"/>
      </c>
      <c r="EW49" s="309"/>
      <c r="EX49" s="311"/>
      <c r="EY49" s="311"/>
      <c r="EZ49" s="310"/>
      <c r="FA49" s="122"/>
      <c r="FB49" s="122"/>
      <c r="FC49" s="122"/>
      <c r="FD49" s="122"/>
      <c r="FE49" s="163">
        <f t="shared" si="39"/>
      </c>
      <c r="FF49" s="163">
        <f t="shared" si="40"/>
      </c>
      <c r="FG49" s="163">
        <f t="shared" si="41"/>
      </c>
      <c r="FH49" s="163">
        <f t="shared" si="42"/>
      </c>
      <c r="FI49" s="122"/>
      <c r="FJ49" s="122"/>
      <c r="FK49" s="122"/>
      <c r="FL49" s="122"/>
      <c r="FM49" s="155">
        <f t="shared" si="9"/>
      </c>
      <c r="FN49" s="82"/>
      <c r="FO49" s="153">
        <f t="shared" si="43"/>
      </c>
      <c r="FP49" s="122"/>
      <c r="FQ49" s="122"/>
      <c r="FR49" s="122"/>
      <c r="FS49" s="129"/>
      <c r="FT49" s="161">
        <f t="shared" si="44"/>
      </c>
      <c r="FU49" s="93"/>
      <c r="FV49" s="165">
        <f t="shared" si="17"/>
      </c>
      <c r="FW49" s="124"/>
      <c r="FX49" s="111">
        <f t="shared" si="45"/>
      </c>
      <c r="FY49" s="116">
        <f t="shared" si="46"/>
      </c>
      <c r="FZ49" s="102">
        <f t="shared" si="47"/>
      </c>
      <c r="GA49" s="102">
        <f t="shared" si="48"/>
      </c>
      <c r="GB49" s="117">
        <f t="shared" si="49"/>
      </c>
      <c r="GC49" s="93"/>
      <c r="GD49" s="126"/>
      <c r="GE49" s="128">
        <f t="shared" si="18"/>
      </c>
      <c r="GF49" s="302"/>
      <c r="GG49" s="304"/>
      <c r="GH49" s="302"/>
      <c r="GI49" s="304"/>
      <c r="GJ49" s="302"/>
      <c r="GK49" s="304"/>
      <c r="GL49" s="302"/>
      <c r="GM49" s="303"/>
      <c r="GN49" s="93"/>
      <c r="GO49" s="126"/>
      <c r="GP49" s="180">
        <f t="shared" si="10"/>
      </c>
      <c r="GQ49" s="302"/>
      <c r="GR49" s="304"/>
      <c r="GS49" s="302"/>
      <c r="GT49" s="304"/>
      <c r="GU49" s="302"/>
      <c r="GV49" s="304"/>
      <c r="GW49" s="302"/>
      <c r="GX49" s="303"/>
      <c r="GY49" s="154"/>
      <c r="GZ49" s="169"/>
      <c r="HA49" s="180">
        <f t="shared" si="11"/>
      </c>
      <c r="HB49" s="278"/>
      <c r="HC49" s="279"/>
      <c r="HD49" s="278"/>
      <c r="HE49" s="279"/>
      <c r="HF49" s="278"/>
      <c r="HG49" s="279"/>
      <c r="HH49" s="278"/>
      <c r="HI49" s="280"/>
      <c r="HJ49" s="154"/>
      <c r="HK49" s="169"/>
      <c r="HL49" s="180">
        <f t="shared" si="12"/>
      </c>
      <c r="HM49" s="278"/>
      <c r="HN49" s="279"/>
      <c r="HO49" s="278"/>
      <c r="HP49" s="279"/>
      <c r="HQ49" s="278"/>
      <c r="HR49" s="279"/>
      <c r="HS49" s="278"/>
      <c r="HT49" s="280"/>
    </row>
    <row r="50" spans="1:228" ht="22.5" customHeight="1">
      <c r="A50" s="166">
        <f t="shared" si="0"/>
        <v>16</v>
      </c>
      <c r="B50" s="305"/>
      <c r="C50" s="306"/>
      <c r="D50" s="305">
        <f t="shared" si="19"/>
      </c>
      <c r="E50" s="306"/>
      <c r="F50" s="305"/>
      <c r="G50" s="306"/>
      <c r="H50" s="305"/>
      <c r="I50" s="306"/>
      <c r="J50" s="205"/>
      <c r="K50" s="206"/>
      <c r="L50" s="206"/>
      <c r="M50" s="206"/>
      <c r="N50" s="206"/>
      <c r="O50" s="206"/>
      <c r="P50" s="206"/>
      <c r="Q50" s="206"/>
      <c r="R50" s="155"/>
      <c r="S50" s="155"/>
      <c r="T50" s="155"/>
      <c r="U50" s="155"/>
      <c r="V50" s="203"/>
      <c r="W50" s="203"/>
      <c r="X50" s="204"/>
      <c r="Y50" s="118">
        <f t="shared" si="20"/>
      </c>
      <c r="Z50" s="120"/>
      <c r="AA50" s="160">
        <f t="shared" si="21"/>
      </c>
      <c r="AB50" s="109"/>
      <c r="AC50" s="162">
        <f t="shared" si="13"/>
      </c>
      <c r="AD50" s="109"/>
      <c r="AE50" s="314"/>
      <c r="AF50" s="315"/>
      <c r="AG50" s="315"/>
      <c r="AH50" s="315"/>
      <c r="AI50" s="316"/>
      <c r="AJ50" s="314"/>
      <c r="AK50" s="315"/>
      <c r="AL50" s="316"/>
      <c r="AM50" s="109"/>
      <c r="AN50" s="116">
        <f t="shared" si="14"/>
      </c>
      <c r="AO50" s="109"/>
      <c r="AP50" s="109"/>
      <c r="AQ50" s="109"/>
      <c r="AR50" s="121"/>
      <c r="AS50" s="322"/>
      <c r="AT50" s="322"/>
      <c r="AU50" s="121"/>
      <c r="AV50" s="322"/>
      <c r="AW50" s="322"/>
      <c r="AX50" s="119">
        <f t="shared" si="15"/>
      </c>
      <c r="AY50" s="123"/>
      <c r="AZ50" s="165">
        <v>1</v>
      </c>
      <c r="BA50" s="93"/>
      <c r="BB50" s="160">
        <f t="shared" si="16"/>
      </c>
      <c r="BC50" s="109"/>
      <c r="BD50" s="109"/>
      <c r="BE50" s="109">
        <f t="shared" si="5"/>
      </c>
      <c r="BF50" s="323"/>
      <c r="BG50" s="324"/>
      <c r="BH50" s="302"/>
      <c r="BI50" s="321"/>
      <c r="BJ50" s="304"/>
      <c r="BK50" s="317"/>
      <c r="BL50" s="318"/>
      <c r="BM50" s="109"/>
      <c r="BN50" s="109"/>
      <c r="BO50" s="323"/>
      <c r="BP50" s="324"/>
      <c r="BQ50" s="302"/>
      <c r="BR50" s="321"/>
      <c r="BS50" s="304"/>
      <c r="BT50" s="317"/>
      <c r="BU50" s="318"/>
      <c r="BV50" s="317"/>
      <c r="BW50" s="325"/>
      <c r="BX50" s="165">
        <f t="shared" si="22"/>
      </c>
      <c r="BY50" s="319"/>
      <c r="BZ50" s="320"/>
      <c r="CA50" s="320"/>
      <c r="CB50" s="320"/>
      <c r="CC50" s="93"/>
      <c r="CD50" s="123"/>
      <c r="CE50" s="93"/>
      <c r="CF50" s="109"/>
      <c r="CG50" s="274"/>
      <c r="CH50" s="275"/>
      <c r="CI50" s="274"/>
      <c r="CJ50" s="275"/>
      <c r="CK50" s="102">
        <f t="shared" si="23"/>
      </c>
      <c r="CL50" s="125"/>
      <c r="CM50" s="109"/>
      <c r="CN50" s="326"/>
      <c r="CO50" s="327"/>
      <c r="CP50" s="328"/>
      <c r="CQ50" s="164">
        <f t="shared" si="6"/>
      </c>
      <c r="CR50" s="93"/>
      <c r="CS50" s="109"/>
      <c r="CT50" s="109"/>
      <c r="CU50" s="109"/>
      <c r="CV50" s="109"/>
      <c r="CW50" s="102">
        <f t="shared" si="24"/>
      </c>
      <c r="CX50" s="109"/>
      <c r="CY50" s="109"/>
      <c r="CZ50" s="302"/>
      <c r="DA50" s="321"/>
      <c r="DB50" s="304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23"/>
      <c r="DO50" s="165">
        <f t="shared" si="25"/>
      </c>
      <c r="DP50" s="93"/>
      <c r="DQ50" s="163">
        <f t="shared" si="26"/>
      </c>
      <c r="DR50" s="126"/>
      <c r="DS50" s="126"/>
      <c r="DT50" s="109"/>
      <c r="DU50" s="109"/>
      <c r="DV50" s="127"/>
      <c r="DW50" s="154">
        <f t="shared" si="7"/>
      </c>
      <c r="DX50" s="163">
        <f t="shared" si="27"/>
      </c>
      <c r="DY50" s="163">
        <f t="shared" si="28"/>
      </c>
      <c r="DZ50" s="163">
        <f t="shared" si="29"/>
      </c>
      <c r="EA50" s="163">
        <f t="shared" si="30"/>
      </c>
      <c r="EB50" s="309"/>
      <c r="EC50" s="311"/>
      <c r="ED50" s="311"/>
      <c r="EE50" s="310"/>
      <c r="EF50" s="82"/>
      <c r="EG50" s="82"/>
      <c r="EH50" s="82"/>
      <c r="EI50" s="82"/>
      <c r="EJ50" s="163">
        <f t="shared" si="31"/>
      </c>
      <c r="EK50" s="163">
        <f t="shared" si="32"/>
      </c>
      <c r="EL50" s="163">
        <f t="shared" si="33"/>
      </c>
      <c r="EM50" s="163">
        <f t="shared" si="34"/>
      </c>
      <c r="EN50" s="82"/>
      <c r="EO50" s="82"/>
      <c r="EP50" s="82"/>
      <c r="EQ50" s="104"/>
      <c r="ER50" s="155">
        <f t="shared" si="8"/>
      </c>
      <c r="ES50" s="163">
        <f t="shared" si="35"/>
      </c>
      <c r="ET50" s="163">
        <f t="shared" si="36"/>
      </c>
      <c r="EU50" s="163">
        <f t="shared" si="37"/>
      </c>
      <c r="EV50" s="163">
        <f t="shared" si="38"/>
      </c>
      <c r="EW50" s="309"/>
      <c r="EX50" s="311"/>
      <c r="EY50" s="311"/>
      <c r="EZ50" s="310"/>
      <c r="FA50" s="122"/>
      <c r="FB50" s="122"/>
      <c r="FC50" s="122"/>
      <c r="FD50" s="122"/>
      <c r="FE50" s="163">
        <f t="shared" si="39"/>
      </c>
      <c r="FF50" s="163">
        <f t="shared" si="40"/>
      </c>
      <c r="FG50" s="163">
        <f t="shared" si="41"/>
      </c>
      <c r="FH50" s="163">
        <f t="shared" si="42"/>
      </c>
      <c r="FI50" s="122"/>
      <c r="FJ50" s="122"/>
      <c r="FK50" s="122"/>
      <c r="FL50" s="122"/>
      <c r="FM50" s="155">
        <f t="shared" si="9"/>
      </c>
      <c r="FN50" s="82"/>
      <c r="FO50" s="153">
        <f t="shared" si="43"/>
      </c>
      <c r="FP50" s="122"/>
      <c r="FQ50" s="122"/>
      <c r="FR50" s="122"/>
      <c r="FS50" s="129"/>
      <c r="FT50" s="161">
        <f t="shared" si="44"/>
      </c>
      <c r="FU50" s="93"/>
      <c r="FV50" s="165">
        <f t="shared" si="17"/>
      </c>
      <c r="FW50" s="124"/>
      <c r="FX50" s="111">
        <f t="shared" si="45"/>
      </c>
      <c r="FY50" s="116">
        <f t="shared" si="46"/>
      </c>
      <c r="FZ50" s="102">
        <f t="shared" si="47"/>
      </c>
      <c r="GA50" s="102">
        <f t="shared" si="48"/>
      </c>
      <c r="GB50" s="117">
        <f t="shared" si="49"/>
      </c>
      <c r="GC50" s="93"/>
      <c r="GD50" s="126"/>
      <c r="GE50" s="128">
        <f t="shared" si="18"/>
      </c>
      <c r="GF50" s="302"/>
      <c r="GG50" s="304"/>
      <c r="GH50" s="302"/>
      <c r="GI50" s="304"/>
      <c r="GJ50" s="302"/>
      <c r="GK50" s="304"/>
      <c r="GL50" s="302"/>
      <c r="GM50" s="303"/>
      <c r="GN50" s="93"/>
      <c r="GO50" s="126"/>
      <c r="GP50" s="180">
        <f t="shared" si="10"/>
      </c>
      <c r="GQ50" s="302"/>
      <c r="GR50" s="304"/>
      <c r="GS50" s="302"/>
      <c r="GT50" s="304"/>
      <c r="GU50" s="302"/>
      <c r="GV50" s="304"/>
      <c r="GW50" s="302"/>
      <c r="GX50" s="303"/>
      <c r="GY50" s="154"/>
      <c r="GZ50" s="169"/>
      <c r="HA50" s="180">
        <f t="shared" si="11"/>
      </c>
      <c r="HB50" s="278"/>
      <c r="HC50" s="279"/>
      <c r="HD50" s="278"/>
      <c r="HE50" s="279"/>
      <c r="HF50" s="278"/>
      <c r="HG50" s="279"/>
      <c r="HH50" s="278"/>
      <c r="HI50" s="280"/>
      <c r="HJ50" s="154"/>
      <c r="HK50" s="169"/>
      <c r="HL50" s="180">
        <f t="shared" si="12"/>
      </c>
      <c r="HM50" s="278"/>
      <c r="HN50" s="279"/>
      <c r="HO50" s="278"/>
      <c r="HP50" s="279"/>
      <c r="HQ50" s="278"/>
      <c r="HR50" s="279"/>
      <c r="HS50" s="278"/>
      <c r="HT50" s="280"/>
    </row>
    <row r="51" spans="1:228" ht="22.5" customHeight="1">
      <c r="A51" s="166">
        <f t="shared" si="0"/>
        <v>17</v>
      </c>
      <c r="B51" s="305"/>
      <c r="C51" s="306"/>
      <c r="D51" s="305">
        <f t="shared" si="19"/>
      </c>
      <c r="E51" s="306"/>
      <c r="F51" s="305"/>
      <c r="G51" s="306"/>
      <c r="H51" s="305"/>
      <c r="I51" s="306"/>
      <c r="J51" s="205"/>
      <c r="K51" s="206"/>
      <c r="L51" s="206"/>
      <c r="M51" s="206"/>
      <c r="N51" s="206"/>
      <c r="O51" s="206"/>
      <c r="P51" s="206"/>
      <c r="Q51" s="206"/>
      <c r="R51" s="155"/>
      <c r="S51" s="155"/>
      <c r="T51" s="155"/>
      <c r="U51" s="155"/>
      <c r="V51" s="203"/>
      <c r="W51" s="203"/>
      <c r="X51" s="204"/>
      <c r="Y51" s="118">
        <f t="shared" si="20"/>
      </c>
      <c r="Z51" s="120"/>
      <c r="AA51" s="160">
        <f t="shared" si="21"/>
      </c>
      <c r="AB51" s="109"/>
      <c r="AC51" s="162">
        <f t="shared" si="13"/>
      </c>
      <c r="AD51" s="109"/>
      <c r="AE51" s="314"/>
      <c r="AF51" s="315"/>
      <c r="AG51" s="315"/>
      <c r="AH51" s="315"/>
      <c r="AI51" s="316"/>
      <c r="AJ51" s="314"/>
      <c r="AK51" s="315"/>
      <c r="AL51" s="316"/>
      <c r="AM51" s="109"/>
      <c r="AN51" s="116">
        <f t="shared" si="14"/>
      </c>
      <c r="AO51" s="109"/>
      <c r="AP51" s="109"/>
      <c r="AQ51" s="109"/>
      <c r="AR51" s="121"/>
      <c r="AS51" s="322"/>
      <c r="AT51" s="322"/>
      <c r="AU51" s="121"/>
      <c r="AV51" s="322"/>
      <c r="AW51" s="322"/>
      <c r="AX51" s="119">
        <f t="shared" si="15"/>
      </c>
      <c r="AY51" s="123"/>
      <c r="AZ51" s="165">
        <v>1</v>
      </c>
      <c r="BA51" s="93"/>
      <c r="BB51" s="160">
        <f t="shared" si="16"/>
      </c>
      <c r="BC51" s="109"/>
      <c r="BD51" s="109"/>
      <c r="BE51" s="109">
        <f t="shared" si="5"/>
      </c>
      <c r="BF51" s="323"/>
      <c r="BG51" s="324"/>
      <c r="BH51" s="302"/>
      <c r="BI51" s="321"/>
      <c r="BJ51" s="304"/>
      <c r="BK51" s="317"/>
      <c r="BL51" s="318"/>
      <c r="BM51" s="109"/>
      <c r="BN51" s="109"/>
      <c r="BO51" s="323"/>
      <c r="BP51" s="324"/>
      <c r="BQ51" s="302"/>
      <c r="BR51" s="321"/>
      <c r="BS51" s="304"/>
      <c r="BT51" s="317"/>
      <c r="BU51" s="318"/>
      <c r="BV51" s="317"/>
      <c r="BW51" s="325"/>
      <c r="BX51" s="165">
        <f t="shared" si="22"/>
      </c>
      <c r="BY51" s="319"/>
      <c r="BZ51" s="320"/>
      <c r="CA51" s="320"/>
      <c r="CB51" s="320"/>
      <c r="CC51" s="93"/>
      <c r="CD51" s="123"/>
      <c r="CE51" s="93"/>
      <c r="CF51" s="109"/>
      <c r="CG51" s="274"/>
      <c r="CH51" s="275"/>
      <c r="CI51" s="274"/>
      <c r="CJ51" s="275"/>
      <c r="CK51" s="102">
        <f t="shared" si="23"/>
      </c>
      <c r="CL51" s="125"/>
      <c r="CM51" s="109"/>
      <c r="CN51" s="326"/>
      <c r="CO51" s="327"/>
      <c r="CP51" s="328"/>
      <c r="CQ51" s="164">
        <f t="shared" si="6"/>
      </c>
      <c r="CR51" s="93"/>
      <c r="CS51" s="109"/>
      <c r="CT51" s="109"/>
      <c r="CU51" s="109"/>
      <c r="CV51" s="109"/>
      <c r="CW51" s="102">
        <f t="shared" si="24"/>
      </c>
      <c r="CX51" s="109"/>
      <c r="CY51" s="109"/>
      <c r="CZ51" s="302"/>
      <c r="DA51" s="321"/>
      <c r="DB51" s="304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23"/>
      <c r="DO51" s="165">
        <f t="shared" si="25"/>
      </c>
      <c r="DP51" s="93"/>
      <c r="DQ51" s="163">
        <f t="shared" si="26"/>
      </c>
      <c r="DR51" s="126"/>
      <c r="DS51" s="126"/>
      <c r="DT51" s="109"/>
      <c r="DU51" s="109"/>
      <c r="DV51" s="127"/>
      <c r="DW51" s="154">
        <f t="shared" si="7"/>
      </c>
      <c r="DX51" s="163">
        <f t="shared" si="27"/>
      </c>
      <c r="DY51" s="163">
        <f t="shared" si="28"/>
      </c>
      <c r="DZ51" s="163">
        <f t="shared" si="29"/>
      </c>
      <c r="EA51" s="163">
        <f t="shared" si="30"/>
      </c>
      <c r="EB51" s="309"/>
      <c r="EC51" s="311"/>
      <c r="ED51" s="311"/>
      <c r="EE51" s="310"/>
      <c r="EF51" s="82"/>
      <c r="EG51" s="82"/>
      <c r="EH51" s="82"/>
      <c r="EI51" s="82"/>
      <c r="EJ51" s="163">
        <f t="shared" si="31"/>
      </c>
      <c r="EK51" s="163">
        <f t="shared" si="32"/>
      </c>
      <c r="EL51" s="163">
        <f t="shared" si="33"/>
      </c>
      <c r="EM51" s="163">
        <f t="shared" si="34"/>
      </c>
      <c r="EN51" s="82"/>
      <c r="EO51" s="82"/>
      <c r="EP51" s="82"/>
      <c r="EQ51" s="104"/>
      <c r="ER51" s="155">
        <f t="shared" si="8"/>
      </c>
      <c r="ES51" s="163">
        <f t="shared" si="35"/>
      </c>
      <c r="ET51" s="163">
        <f t="shared" si="36"/>
      </c>
      <c r="EU51" s="163">
        <f t="shared" si="37"/>
      </c>
      <c r="EV51" s="163">
        <f t="shared" si="38"/>
      </c>
      <c r="EW51" s="309"/>
      <c r="EX51" s="311"/>
      <c r="EY51" s="311"/>
      <c r="EZ51" s="310"/>
      <c r="FA51" s="122"/>
      <c r="FB51" s="122"/>
      <c r="FC51" s="122"/>
      <c r="FD51" s="122"/>
      <c r="FE51" s="163">
        <f t="shared" si="39"/>
      </c>
      <c r="FF51" s="163">
        <f t="shared" si="40"/>
      </c>
      <c r="FG51" s="163">
        <f t="shared" si="41"/>
      </c>
      <c r="FH51" s="163">
        <f t="shared" si="42"/>
      </c>
      <c r="FI51" s="122"/>
      <c r="FJ51" s="122"/>
      <c r="FK51" s="122"/>
      <c r="FL51" s="122"/>
      <c r="FM51" s="155">
        <f t="shared" si="9"/>
      </c>
      <c r="FN51" s="82"/>
      <c r="FO51" s="153">
        <f t="shared" si="43"/>
      </c>
      <c r="FP51" s="122"/>
      <c r="FQ51" s="122"/>
      <c r="FR51" s="122"/>
      <c r="FS51" s="129"/>
      <c r="FT51" s="161">
        <f t="shared" si="44"/>
      </c>
      <c r="FU51" s="93"/>
      <c r="FV51" s="165">
        <f t="shared" si="17"/>
      </c>
      <c r="FW51" s="124"/>
      <c r="FX51" s="111">
        <f t="shared" si="45"/>
      </c>
      <c r="FY51" s="116">
        <f t="shared" si="46"/>
      </c>
      <c r="FZ51" s="102">
        <f t="shared" si="47"/>
      </c>
      <c r="GA51" s="102">
        <f t="shared" si="48"/>
      </c>
      <c r="GB51" s="117">
        <f t="shared" si="49"/>
      </c>
      <c r="GC51" s="93"/>
      <c r="GD51" s="126"/>
      <c r="GE51" s="128">
        <f t="shared" si="18"/>
      </c>
      <c r="GF51" s="302"/>
      <c r="GG51" s="304"/>
      <c r="GH51" s="302"/>
      <c r="GI51" s="304"/>
      <c r="GJ51" s="302"/>
      <c r="GK51" s="304"/>
      <c r="GL51" s="302"/>
      <c r="GM51" s="303"/>
      <c r="GN51" s="93"/>
      <c r="GO51" s="126"/>
      <c r="GP51" s="180">
        <f t="shared" si="10"/>
      </c>
      <c r="GQ51" s="302"/>
      <c r="GR51" s="304"/>
      <c r="GS51" s="302"/>
      <c r="GT51" s="304"/>
      <c r="GU51" s="302"/>
      <c r="GV51" s="304"/>
      <c r="GW51" s="302"/>
      <c r="GX51" s="303"/>
      <c r="GY51" s="154"/>
      <c r="GZ51" s="169"/>
      <c r="HA51" s="180">
        <f t="shared" si="11"/>
      </c>
      <c r="HB51" s="278"/>
      <c r="HC51" s="279"/>
      <c r="HD51" s="278"/>
      <c r="HE51" s="279"/>
      <c r="HF51" s="278"/>
      <c r="HG51" s="279"/>
      <c r="HH51" s="278"/>
      <c r="HI51" s="280"/>
      <c r="HJ51" s="154"/>
      <c r="HK51" s="169"/>
      <c r="HL51" s="180">
        <f t="shared" si="12"/>
      </c>
      <c r="HM51" s="278"/>
      <c r="HN51" s="279"/>
      <c r="HO51" s="278"/>
      <c r="HP51" s="279"/>
      <c r="HQ51" s="278"/>
      <c r="HR51" s="279"/>
      <c r="HS51" s="278"/>
      <c r="HT51" s="280"/>
    </row>
    <row r="52" spans="1:228" ht="22.5" customHeight="1">
      <c r="A52" s="166">
        <f t="shared" si="0"/>
        <v>18</v>
      </c>
      <c r="B52" s="305"/>
      <c r="C52" s="306"/>
      <c r="D52" s="305">
        <f t="shared" si="19"/>
      </c>
      <c r="E52" s="306"/>
      <c r="F52" s="305"/>
      <c r="G52" s="306"/>
      <c r="H52" s="305"/>
      <c r="I52" s="306"/>
      <c r="J52" s="205"/>
      <c r="K52" s="206"/>
      <c r="L52" s="206"/>
      <c r="M52" s="206"/>
      <c r="N52" s="206"/>
      <c r="O52" s="206"/>
      <c r="P52" s="206"/>
      <c r="Q52" s="206"/>
      <c r="R52" s="155"/>
      <c r="S52" s="155"/>
      <c r="T52" s="155"/>
      <c r="U52" s="155"/>
      <c r="V52" s="203"/>
      <c r="W52" s="203"/>
      <c r="X52" s="204"/>
      <c r="Y52" s="118">
        <f t="shared" si="20"/>
      </c>
      <c r="Z52" s="120"/>
      <c r="AA52" s="160">
        <f t="shared" si="21"/>
      </c>
      <c r="AB52" s="109"/>
      <c r="AC52" s="162">
        <f t="shared" si="13"/>
      </c>
      <c r="AD52" s="109"/>
      <c r="AE52" s="314"/>
      <c r="AF52" s="315"/>
      <c r="AG52" s="315"/>
      <c r="AH52" s="315"/>
      <c r="AI52" s="316"/>
      <c r="AJ52" s="314"/>
      <c r="AK52" s="315"/>
      <c r="AL52" s="316"/>
      <c r="AM52" s="109"/>
      <c r="AN52" s="116">
        <f t="shared" si="14"/>
      </c>
      <c r="AO52" s="109"/>
      <c r="AP52" s="109"/>
      <c r="AQ52" s="109"/>
      <c r="AR52" s="121"/>
      <c r="AS52" s="322"/>
      <c r="AT52" s="322"/>
      <c r="AU52" s="121"/>
      <c r="AV52" s="322"/>
      <c r="AW52" s="322"/>
      <c r="AX52" s="119">
        <f t="shared" si="15"/>
      </c>
      <c r="AY52" s="123"/>
      <c r="AZ52" s="165">
        <v>1</v>
      </c>
      <c r="BA52" s="93"/>
      <c r="BB52" s="160">
        <f t="shared" si="16"/>
      </c>
      <c r="BC52" s="109"/>
      <c r="BD52" s="109"/>
      <c r="BE52" s="109">
        <f t="shared" si="5"/>
      </c>
      <c r="BF52" s="323"/>
      <c r="BG52" s="324"/>
      <c r="BH52" s="302"/>
      <c r="BI52" s="321"/>
      <c r="BJ52" s="304"/>
      <c r="BK52" s="317"/>
      <c r="BL52" s="318"/>
      <c r="BM52" s="109"/>
      <c r="BN52" s="109"/>
      <c r="BO52" s="323"/>
      <c r="BP52" s="324"/>
      <c r="BQ52" s="302"/>
      <c r="BR52" s="321"/>
      <c r="BS52" s="304"/>
      <c r="BT52" s="317"/>
      <c r="BU52" s="318"/>
      <c r="BV52" s="317"/>
      <c r="BW52" s="325"/>
      <c r="BX52" s="165">
        <f t="shared" si="22"/>
      </c>
      <c r="BY52" s="319"/>
      <c r="BZ52" s="320"/>
      <c r="CA52" s="320"/>
      <c r="CB52" s="320"/>
      <c r="CC52" s="93"/>
      <c r="CD52" s="123"/>
      <c r="CE52" s="93"/>
      <c r="CF52" s="109"/>
      <c r="CG52" s="274"/>
      <c r="CH52" s="275"/>
      <c r="CI52" s="274"/>
      <c r="CJ52" s="275"/>
      <c r="CK52" s="102">
        <f t="shared" si="23"/>
      </c>
      <c r="CL52" s="125"/>
      <c r="CM52" s="109"/>
      <c r="CN52" s="326"/>
      <c r="CO52" s="327"/>
      <c r="CP52" s="328"/>
      <c r="CQ52" s="164">
        <f t="shared" si="6"/>
      </c>
      <c r="CR52" s="93"/>
      <c r="CS52" s="109"/>
      <c r="CT52" s="109"/>
      <c r="CU52" s="109"/>
      <c r="CV52" s="109"/>
      <c r="CW52" s="102">
        <f t="shared" si="24"/>
      </c>
      <c r="CX52" s="109"/>
      <c r="CY52" s="109"/>
      <c r="CZ52" s="302"/>
      <c r="DA52" s="321"/>
      <c r="DB52" s="304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23"/>
      <c r="DO52" s="165">
        <f t="shared" si="25"/>
      </c>
      <c r="DP52" s="93"/>
      <c r="DQ52" s="163">
        <f t="shared" si="26"/>
      </c>
      <c r="DR52" s="126"/>
      <c r="DS52" s="126"/>
      <c r="DT52" s="109"/>
      <c r="DU52" s="109"/>
      <c r="DV52" s="127"/>
      <c r="DW52" s="154">
        <f t="shared" si="7"/>
      </c>
      <c r="DX52" s="163">
        <f t="shared" si="27"/>
      </c>
      <c r="DY52" s="163">
        <f t="shared" si="28"/>
      </c>
      <c r="DZ52" s="163">
        <f t="shared" si="29"/>
      </c>
      <c r="EA52" s="163">
        <f t="shared" si="30"/>
      </c>
      <c r="EB52" s="309"/>
      <c r="EC52" s="311"/>
      <c r="ED52" s="311"/>
      <c r="EE52" s="310"/>
      <c r="EF52" s="82"/>
      <c r="EG52" s="82"/>
      <c r="EH52" s="82"/>
      <c r="EI52" s="82"/>
      <c r="EJ52" s="163">
        <f t="shared" si="31"/>
      </c>
      <c r="EK52" s="163">
        <f t="shared" si="32"/>
      </c>
      <c r="EL52" s="163">
        <f t="shared" si="33"/>
      </c>
      <c r="EM52" s="163">
        <f t="shared" si="34"/>
      </c>
      <c r="EN52" s="82"/>
      <c r="EO52" s="82"/>
      <c r="EP52" s="82"/>
      <c r="EQ52" s="104"/>
      <c r="ER52" s="155">
        <f t="shared" si="8"/>
      </c>
      <c r="ES52" s="163">
        <f t="shared" si="35"/>
      </c>
      <c r="ET52" s="163">
        <f t="shared" si="36"/>
      </c>
      <c r="EU52" s="163">
        <f t="shared" si="37"/>
      </c>
      <c r="EV52" s="163">
        <f t="shared" si="38"/>
      </c>
      <c r="EW52" s="309"/>
      <c r="EX52" s="311"/>
      <c r="EY52" s="311"/>
      <c r="EZ52" s="310"/>
      <c r="FA52" s="122"/>
      <c r="FB52" s="122"/>
      <c r="FC52" s="122"/>
      <c r="FD52" s="122"/>
      <c r="FE52" s="163">
        <f t="shared" si="39"/>
      </c>
      <c r="FF52" s="163">
        <f t="shared" si="40"/>
      </c>
      <c r="FG52" s="163">
        <f t="shared" si="41"/>
      </c>
      <c r="FH52" s="163">
        <f t="shared" si="42"/>
      </c>
      <c r="FI52" s="122"/>
      <c r="FJ52" s="122"/>
      <c r="FK52" s="122"/>
      <c r="FL52" s="122"/>
      <c r="FM52" s="155">
        <f t="shared" si="9"/>
      </c>
      <c r="FN52" s="82"/>
      <c r="FO52" s="153">
        <f t="shared" si="43"/>
      </c>
      <c r="FP52" s="122"/>
      <c r="FQ52" s="122"/>
      <c r="FR52" s="122"/>
      <c r="FS52" s="129"/>
      <c r="FT52" s="161">
        <f t="shared" si="44"/>
      </c>
      <c r="FU52" s="93"/>
      <c r="FV52" s="165">
        <f t="shared" si="17"/>
      </c>
      <c r="FW52" s="124"/>
      <c r="FX52" s="111">
        <f t="shared" si="45"/>
      </c>
      <c r="FY52" s="116">
        <f t="shared" si="46"/>
      </c>
      <c r="FZ52" s="102">
        <f t="shared" si="47"/>
      </c>
      <c r="GA52" s="102">
        <f t="shared" si="48"/>
      </c>
      <c r="GB52" s="117">
        <f t="shared" si="49"/>
      </c>
      <c r="GC52" s="93"/>
      <c r="GD52" s="126"/>
      <c r="GE52" s="128">
        <f t="shared" si="18"/>
      </c>
      <c r="GF52" s="302"/>
      <c r="GG52" s="304"/>
      <c r="GH52" s="302"/>
      <c r="GI52" s="304"/>
      <c r="GJ52" s="302"/>
      <c r="GK52" s="304"/>
      <c r="GL52" s="302"/>
      <c r="GM52" s="303"/>
      <c r="GN52" s="93"/>
      <c r="GO52" s="126"/>
      <c r="GP52" s="180">
        <f t="shared" si="10"/>
      </c>
      <c r="GQ52" s="302"/>
      <c r="GR52" s="304"/>
      <c r="GS52" s="302"/>
      <c r="GT52" s="304"/>
      <c r="GU52" s="302"/>
      <c r="GV52" s="304"/>
      <c r="GW52" s="302"/>
      <c r="GX52" s="303"/>
      <c r="GY52" s="154"/>
      <c r="GZ52" s="169"/>
      <c r="HA52" s="180">
        <f t="shared" si="11"/>
      </c>
      <c r="HB52" s="278"/>
      <c r="HC52" s="279"/>
      <c r="HD52" s="278"/>
      <c r="HE52" s="279"/>
      <c r="HF52" s="278"/>
      <c r="HG52" s="279"/>
      <c r="HH52" s="278"/>
      <c r="HI52" s="280"/>
      <c r="HJ52" s="154"/>
      <c r="HK52" s="169"/>
      <c r="HL52" s="180">
        <f t="shared" si="12"/>
      </c>
      <c r="HM52" s="278"/>
      <c r="HN52" s="279"/>
      <c r="HO52" s="278"/>
      <c r="HP52" s="279"/>
      <c r="HQ52" s="278"/>
      <c r="HR52" s="279"/>
      <c r="HS52" s="278"/>
      <c r="HT52" s="280"/>
    </row>
    <row r="53" spans="1:228" ht="22.5" customHeight="1">
      <c r="A53" s="166">
        <f t="shared" si="0"/>
        <v>19</v>
      </c>
      <c r="B53" s="305"/>
      <c r="C53" s="306"/>
      <c r="D53" s="305">
        <f t="shared" si="19"/>
      </c>
      <c r="E53" s="306"/>
      <c r="F53" s="305"/>
      <c r="G53" s="306"/>
      <c r="H53" s="305"/>
      <c r="I53" s="306"/>
      <c r="J53" s="205"/>
      <c r="K53" s="206"/>
      <c r="L53" s="206"/>
      <c r="M53" s="206"/>
      <c r="N53" s="206"/>
      <c r="O53" s="206"/>
      <c r="P53" s="206"/>
      <c r="Q53" s="206"/>
      <c r="R53" s="155"/>
      <c r="S53" s="155"/>
      <c r="T53" s="155"/>
      <c r="U53" s="155"/>
      <c r="V53" s="203"/>
      <c r="W53" s="203"/>
      <c r="X53" s="204"/>
      <c r="Y53" s="118">
        <f t="shared" si="20"/>
      </c>
      <c r="Z53" s="120"/>
      <c r="AA53" s="160">
        <f t="shared" si="21"/>
      </c>
      <c r="AB53" s="109"/>
      <c r="AC53" s="162">
        <f t="shared" si="13"/>
      </c>
      <c r="AD53" s="109"/>
      <c r="AE53" s="314"/>
      <c r="AF53" s="315"/>
      <c r="AG53" s="315"/>
      <c r="AH53" s="315"/>
      <c r="AI53" s="316"/>
      <c r="AJ53" s="314"/>
      <c r="AK53" s="315"/>
      <c r="AL53" s="316"/>
      <c r="AM53" s="109"/>
      <c r="AN53" s="116">
        <f t="shared" si="14"/>
      </c>
      <c r="AO53" s="109"/>
      <c r="AP53" s="109"/>
      <c r="AQ53" s="109"/>
      <c r="AR53" s="121"/>
      <c r="AS53" s="322"/>
      <c r="AT53" s="322"/>
      <c r="AU53" s="121"/>
      <c r="AV53" s="322"/>
      <c r="AW53" s="322"/>
      <c r="AX53" s="119">
        <f t="shared" si="15"/>
      </c>
      <c r="AY53" s="123"/>
      <c r="AZ53" s="165">
        <v>1</v>
      </c>
      <c r="BA53" s="93"/>
      <c r="BB53" s="160">
        <f t="shared" si="16"/>
      </c>
      <c r="BC53" s="109"/>
      <c r="BD53" s="109"/>
      <c r="BE53" s="109">
        <f t="shared" si="5"/>
      </c>
      <c r="BF53" s="323"/>
      <c r="BG53" s="324"/>
      <c r="BH53" s="302"/>
      <c r="BI53" s="321"/>
      <c r="BJ53" s="304"/>
      <c r="BK53" s="317"/>
      <c r="BL53" s="318"/>
      <c r="BM53" s="109"/>
      <c r="BN53" s="109"/>
      <c r="BO53" s="323"/>
      <c r="BP53" s="324"/>
      <c r="BQ53" s="302"/>
      <c r="BR53" s="321"/>
      <c r="BS53" s="304"/>
      <c r="BT53" s="317"/>
      <c r="BU53" s="318"/>
      <c r="BV53" s="317"/>
      <c r="BW53" s="325"/>
      <c r="BX53" s="165">
        <f t="shared" si="22"/>
      </c>
      <c r="BY53" s="319"/>
      <c r="BZ53" s="320"/>
      <c r="CA53" s="320"/>
      <c r="CB53" s="320"/>
      <c r="CC53" s="93"/>
      <c r="CD53" s="123"/>
      <c r="CE53" s="93"/>
      <c r="CF53" s="109"/>
      <c r="CG53" s="274"/>
      <c r="CH53" s="275"/>
      <c r="CI53" s="274"/>
      <c r="CJ53" s="275"/>
      <c r="CK53" s="102">
        <f t="shared" si="23"/>
      </c>
      <c r="CL53" s="125"/>
      <c r="CM53" s="109"/>
      <c r="CN53" s="326"/>
      <c r="CO53" s="327"/>
      <c r="CP53" s="328"/>
      <c r="CQ53" s="164">
        <f t="shared" si="6"/>
      </c>
      <c r="CR53" s="93"/>
      <c r="CS53" s="109"/>
      <c r="CT53" s="109"/>
      <c r="CU53" s="109"/>
      <c r="CV53" s="109"/>
      <c r="CW53" s="102">
        <f t="shared" si="24"/>
      </c>
      <c r="CX53" s="109"/>
      <c r="CY53" s="109"/>
      <c r="CZ53" s="302"/>
      <c r="DA53" s="321"/>
      <c r="DB53" s="304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23"/>
      <c r="DO53" s="165">
        <f t="shared" si="25"/>
      </c>
      <c r="DP53" s="93"/>
      <c r="DQ53" s="163">
        <f t="shared" si="26"/>
      </c>
      <c r="DR53" s="126"/>
      <c r="DS53" s="126"/>
      <c r="DT53" s="109"/>
      <c r="DU53" s="109"/>
      <c r="DV53" s="127"/>
      <c r="DW53" s="154">
        <f t="shared" si="7"/>
      </c>
      <c r="DX53" s="163">
        <f t="shared" si="27"/>
      </c>
      <c r="DY53" s="163">
        <f t="shared" si="28"/>
      </c>
      <c r="DZ53" s="163">
        <f t="shared" si="29"/>
      </c>
      <c r="EA53" s="163">
        <f t="shared" si="30"/>
      </c>
      <c r="EB53" s="309"/>
      <c r="EC53" s="311"/>
      <c r="ED53" s="311"/>
      <c r="EE53" s="310"/>
      <c r="EF53" s="82"/>
      <c r="EG53" s="82"/>
      <c r="EH53" s="82"/>
      <c r="EI53" s="82"/>
      <c r="EJ53" s="163">
        <f t="shared" si="31"/>
      </c>
      <c r="EK53" s="163">
        <f t="shared" si="32"/>
      </c>
      <c r="EL53" s="163">
        <f t="shared" si="33"/>
      </c>
      <c r="EM53" s="163">
        <f t="shared" si="34"/>
      </c>
      <c r="EN53" s="82"/>
      <c r="EO53" s="82"/>
      <c r="EP53" s="82"/>
      <c r="EQ53" s="104"/>
      <c r="ER53" s="155">
        <f t="shared" si="8"/>
      </c>
      <c r="ES53" s="163">
        <f t="shared" si="35"/>
      </c>
      <c r="ET53" s="163">
        <f t="shared" si="36"/>
      </c>
      <c r="EU53" s="163">
        <f t="shared" si="37"/>
      </c>
      <c r="EV53" s="163">
        <f t="shared" si="38"/>
      </c>
      <c r="EW53" s="309"/>
      <c r="EX53" s="311"/>
      <c r="EY53" s="311"/>
      <c r="EZ53" s="310"/>
      <c r="FA53" s="122"/>
      <c r="FB53" s="122"/>
      <c r="FC53" s="122"/>
      <c r="FD53" s="122"/>
      <c r="FE53" s="163">
        <f t="shared" si="39"/>
      </c>
      <c r="FF53" s="163">
        <f t="shared" si="40"/>
      </c>
      <c r="FG53" s="163">
        <f t="shared" si="41"/>
      </c>
      <c r="FH53" s="163">
        <f t="shared" si="42"/>
      </c>
      <c r="FI53" s="122"/>
      <c r="FJ53" s="122"/>
      <c r="FK53" s="122"/>
      <c r="FL53" s="122"/>
      <c r="FM53" s="155">
        <f t="shared" si="9"/>
      </c>
      <c r="FN53" s="82"/>
      <c r="FO53" s="153">
        <f t="shared" si="43"/>
      </c>
      <c r="FP53" s="122"/>
      <c r="FQ53" s="122"/>
      <c r="FR53" s="122"/>
      <c r="FS53" s="129"/>
      <c r="FT53" s="161">
        <f t="shared" si="44"/>
      </c>
      <c r="FU53" s="93"/>
      <c r="FV53" s="165">
        <f t="shared" si="17"/>
      </c>
      <c r="FW53" s="124"/>
      <c r="FX53" s="111">
        <f t="shared" si="45"/>
      </c>
      <c r="FY53" s="116">
        <f t="shared" si="46"/>
      </c>
      <c r="FZ53" s="102">
        <f t="shared" si="47"/>
      </c>
      <c r="GA53" s="102">
        <f t="shared" si="48"/>
      </c>
      <c r="GB53" s="117">
        <f t="shared" si="49"/>
      </c>
      <c r="GC53" s="93"/>
      <c r="GD53" s="126"/>
      <c r="GE53" s="128">
        <f t="shared" si="18"/>
      </c>
      <c r="GF53" s="302"/>
      <c r="GG53" s="304"/>
      <c r="GH53" s="302"/>
      <c r="GI53" s="304"/>
      <c r="GJ53" s="302"/>
      <c r="GK53" s="304"/>
      <c r="GL53" s="302"/>
      <c r="GM53" s="303"/>
      <c r="GN53" s="93"/>
      <c r="GO53" s="126"/>
      <c r="GP53" s="180">
        <f t="shared" si="10"/>
      </c>
      <c r="GQ53" s="302"/>
      <c r="GR53" s="304"/>
      <c r="GS53" s="302"/>
      <c r="GT53" s="304"/>
      <c r="GU53" s="302"/>
      <c r="GV53" s="304"/>
      <c r="GW53" s="302"/>
      <c r="GX53" s="303"/>
      <c r="GY53" s="154"/>
      <c r="GZ53" s="169"/>
      <c r="HA53" s="180">
        <f t="shared" si="11"/>
      </c>
      <c r="HB53" s="278"/>
      <c r="HC53" s="279"/>
      <c r="HD53" s="278"/>
      <c r="HE53" s="279"/>
      <c r="HF53" s="278"/>
      <c r="HG53" s="279"/>
      <c r="HH53" s="278"/>
      <c r="HI53" s="280"/>
      <c r="HJ53" s="154"/>
      <c r="HK53" s="169"/>
      <c r="HL53" s="180">
        <f t="shared" si="12"/>
      </c>
      <c r="HM53" s="278"/>
      <c r="HN53" s="279"/>
      <c r="HO53" s="278"/>
      <c r="HP53" s="279"/>
      <c r="HQ53" s="278"/>
      <c r="HR53" s="279"/>
      <c r="HS53" s="278"/>
      <c r="HT53" s="280"/>
    </row>
    <row r="54" spans="1:228" ht="22.5" customHeight="1">
      <c r="A54" s="166">
        <f t="shared" si="0"/>
        <v>20</v>
      </c>
      <c r="B54" s="305"/>
      <c r="C54" s="306"/>
      <c r="D54" s="305">
        <f t="shared" si="19"/>
      </c>
      <c r="E54" s="306"/>
      <c r="F54" s="305"/>
      <c r="G54" s="306"/>
      <c r="H54" s="305"/>
      <c r="I54" s="306"/>
      <c r="J54" s="205"/>
      <c r="K54" s="206"/>
      <c r="L54" s="206"/>
      <c r="M54" s="206"/>
      <c r="N54" s="206"/>
      <c r="O54" s="206"/>
      <c r="P54" s="206"/>
      <c r="Q54" s="206"/>
      <c r="R54" s="155"/>
      <c r="S54" s="155"/>
      <c r="T54" s="155"/>
      <c r="U54" s="155"/>
      <c r="V54" s="203"/>
      <c r="W54" s="203"/>
      <c r="X54" s="204"/>
      <c r="Y54" s="118">
        <f t="shared" si="20"/>
      </c>
      <c r="Z54" s="120"/>
      <c r="AA54" s="160">
        <f t="shared" si="21"/>
      </c>
      <c r="AB54" s="109"/>
      <c r="AC54" s="162">
        <f t="shared" si="13"/>
      </c>
      <c r="AD54" s="109"/>
      <c r="AE54" s="314"/>
      <c r="AF54" s="315"/>
      <c r="AG54" s="315"/>
      <c r="AH54" s="315"/>
      <c r="AI54" s="316"/>
      <c r="AJ54" s="314"/>
      <c r="AK54" s="315"/>
      <c r="AL54" s="316"/>
      <c r="AM54" s="109"/>
      <c r="AN54" s="116">
        <f t="shared" si="14"/>
      </c>
      <c r="AO54" s="109"/>
      <c r="AP54" s="109"/>
      <c r="AQ54" s="109"/>
      <c r="AR54" s="121"/>
      <c r="AS54" s="322"/>
      <c r="AT54" s="322"/>
      <c r="AU54" s="121"/>
      <c r="AV54" s="322"/>
      <c r="AW54" s="322"/>
      <c r="AX54" s="119">
        <f t="shared" si="15"/>
      </c>
      <c r="AY54" s="123"/>
      <c r="AZ54" s="165">
        <v>1</v>
      </c>
      <c r="BA54" s="93"/>
      <c r="BB54" s="160">
        <f t="shared" si="16"/>
      </c>
      <c r="BC54" s="109"/>
      <c r="BD54" s="109"/>
      <c r="BE54" s="109">
        <f t="shared" si="5"/>
      </c>
      <c r="BF54" s="323"/>
      <c r="BG54" s="324"/>
      <c r="BH54" s="302"/>
      <c r="BI54" s="321"/>
      <c r="BJ54" s="304"/>
      <c r="BK54" s="317"/>
      <c r="BL54" s="318"/>
      <c r="BM54" s="109"/>
      <c r="BN54" s="109"/>
      <c r="BO54" s="323"/>
      <c r="BP54" s="324"/>
      <c r="BQ54" s="302"/>
      <c r="BR54" s="321"/>
      <c r="BS54" s="304"/>
      <c r="BT54" s="317"/>
      <c r="BU54" s="318"/>
      <c r="BV54" s="317"/>
      <c r="BW54" s="325"/>
      <c r="BX54" s="165">
        <f t="shared" si="22"/>
      </c>
      <c r="BY54" s="319"/>
      <c r="BZ54" s="320"/>
      <c r="CA54" s="320"/>
      <c r="CB54" s="320"/>
      <c r="CC54" s="93"/>
      <c r="CD54" s="123"/>
      <c r="CE54" s="93"/>
      <c r="CF54" s="109"/>
      <c r="CG54" s="274"/>
      <c r="CH54" s="275"/>
      <c r="CI54" s="274"/>
      <c r="CJ54" s="275"/>
      <c r="CK54" s="102">
        <f t="shared" si="23"/>
      </c>
      <c r="CL54" s="125"/>
      <c r="CM54" s="109"/>
      <c r="CN54" s="326"/>
      <c r="CO54" s="327"/>
      <c r="CP54" s="328"/>
      <c r="CQ54" s="164">
        <f t="shared" si="6"/>
      </c>
      <c r="CR54" s="93"/>
      <c r="CS54" s="109"/>
      <c r="CT54" s="109"/>
      <c r="CU54" s="109"/>
      <c r="CV54" s="109"/>
      <c r="CW54" s="102">
        <f t="shared" si="24"/>
      </c>
      <c r="CX54" s="109"/>
      <c r="CY54" s="109"/>
      <c r="CZ54" s="302"/>
      <c r="DA54" s="321"/>
      <c r="DB54" s="304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23"/>
      <c r="DO54" s="165">
        <f t="shared" si="25"/>
      </c>
      <c r="DP54" s="93"/>
      <c r="DQ54" s="163">
        <f t="shared" si="26"/>
      </c>
      <c r="DR54" s="126"/>
      <c r="DS54" s="126"/>
      <c r="DT54" s="109"/>
      <c r="DU54" s="109"/>
      <c r="DV54" s="127"/>
      <c r="DW54" s="154">
        <f t="shared" si="7"/>
      </c>
      <c r="DX54" s="163">
        <f t="shared" si="27"/>
      </c>
      <c r="DY54" s="163">
        <f t="shared" si="28"/>
      </c>
      <c r="DZ54" s="163">
        <f t="shared" si="29"/>
      </c>
      <c r="EA54" s="163">
        <f t="shared" si="30"/>
      </c>
      <c r="EB54" s="309"/>
      <c r="EC54" s="311"/>
      <c r="ED54" s="311"/>
      <c r="EE54" s="310"/>
      <c r="EF54" s="82"/>
      <c r="EG54" s="82"/>
      <c r="EH54" s="82"/>
      <c r="EI54" s="82"/>
      <c r="EJ54" s="163">
        <f t="shared" si="31"/>
      </c>
      <c r="EK54" s="163">
        <f t="shared" si="32"/>
      </c>
      <c r="EL54" s="163">
        <f t="shared" si="33"/>
      </c>
      <c r="EM54" s="163">
        <f t="shared" si="34"/>
      </c>
      <c r="EN54" s="82"/>
      <c r="EO54" s="82"/>
      <c r="EP54" s="82"/>
      <c r="EQ54" s="104"/>
      <c r="ER54" s="155">
        <f t="shared" si="8"/>
      </c>
      <c r="ES54" s="163">
        <f t="shared" si="35"/>
      </c>
      <c r="ET54" s="163">
        <f t="shared" si="36"/>
      </c>
      <c r="EU54" s="163">
        <f t="shared" si="37"/>
      </c>
      <c r="EV54" s="163">
        <f t="shared" si="38"/>
      </c>
      <c r="EW54" s="309"/>
      <c r="EX54" s="311"/>
      <c r="EY54" s="311"/>
      <c r="EZ54" s="310"/>
      <c r="FA54" s="122"/>
      <c r="FB54" s="122"/>
      <c r="FC54" s="122"/>
      <c r="FD54" s="122"/>
      <c r="FE54" s="163">
        <f t="shared" si="39"/>
      </c>
      <c r="FF54" s="163">
        <f t="shared" si="40"/>
      </c>
      <c r="FG54" s="163">
        <f t="shared" si="41"/>
      </c>
      <c r="FH54" s="163">
        <f t="shared" si="42"/>
      </c>
      <c r="FI54" s="122"/>
      <c r="FJ54" s="122"/>
      <c r="FK54" s="122"/>
      <c r="FL54" s="122"/>
      <c r="FM54" s="155">
        <f t="shared" si="9"/>
      </c>
      <c r="FN54" s="82"/>
      <c r="FO54" s="153">
        <f t="shared" si="43"/>
      </c>
      <c r="FP54" s="122"/>
      <c r="FQ54" s="122"/>
      <c r="FR54" s="122"/>
      <c r="FS54" s="129"/>
      <c r="FT54" s="161">
        <f t="shared" si="44"/>
      </c>
      <c r="FU54" s="93"/>
      <c r="FV54" s="165">
        <f t="shared" si="17"/>
      </c>
      <c r="FW54" s="124"/>
      <c r="FX54" s="111">
        <f t="shared" si="45"/>
      </c>
      <c r="FY54" s="116">
        <f t="shared" si="46"/>
      </c>
      <c r="FZ54" s="102">
        <f t="shared" si="47"/>
      </c>
      <c r="GA54" s="102">
        <f t="shared" si="48"/>
      </c>
      <c r="GB54" s="117">
        <f t="shared" si="49"/>
      </c>
      <c r="GC54" s="93"/>
      <c r="GD54" s="126"/>
      <c r="GE54" s="128">
        <f t="shared" si="18"/>
      </c>
      <c r="GF54" s="302"/>
      <c r="GG54" s="304"/>
      <c r="GH54" s="302"/>
      <c r="GI54" s="304"/>
      <c r="GJ54" s="302"/>
      <c r="GK54" s="304"/>
      <c r="GL54" s="302"/>
      <c r="GM54" s="303"/>
      <c r="GN54" s="93"/>
      <c r="GO54" s="126"/>
      <c r="GP54" s="180">
        <f t="shared" si="10"/>
      </c>
      <c r="GQ54" s="302"/>
      <c r="GR54" s="304"/>
      <c r="GS54" s="302"/>
      <c r="GT54" s="304"/>
      <c r="GU54" s="302"/>
      <c r="GV54" s="304"/>
      <c r="GW54" s="302"/>
      <c r="GX54" s="303"/>
      <c r="GY54" s="154"/>
      <c r="GZ54" s="169"/>
      <c r="HA54" s="180">
        <f t="shared" si="11"/>
      </c>
      <c r="HB54" s="278"/>
      <c r="HC54" s="279"/>
      <c r="HD54" s="278"/>
      <c r="HE54" s="279"/>
      <c r="HF54" s="278"/>
      <c r="HG54" s="279"/>
      <c r="HH54" s="278"/>
      <c r="HI54" s="280"/>
      <c r="HJ54" s="154"/>
      <c r="HK54" s="169"/>
      <c r="HL54" s="180">
        <f t="shared" si="12"/>
      </c>
      <c r="HM54" s="278"/>
      <c r="HN54" s="279"/>
      <c r="HO54" s="278"/>
      <c r="HP54" s="279"/>
      <c r="HQ54" s="278"/>
      <c r="HR54" s="279"/>
      <c r="HS54" s="278"/>
      <c r="HT54" s="280"/>
    </row>
    <row r="55" spans="1:228" ht="22.5" customHeight="1">
      <c r="A55" s="166">
        <f t="shared" si="0"/>
        <v>21</v>
      </c>
      <c r="B55" s="305"/>
      <c r="C55" s="306"/>
      <c r="D55" s="305">
        <f t="shared" si="19"/>
      </c>
      <c r="E55" s="306"/>
      <c r="F55" s="305"/>
      <c r="G55" s="306"/>
      <c r="H55" s="305"/>
      <c r="I55" s="306"/>
      <c r="J55" s="205"/>
      <c r="K55" s="206"/>
      <c r="L55" s="206"/>
      <c r="M55" s="206"/>
      <c r="N55" s="206"/>
      <c r="O55" s="206"/>
      <c r="P55" s="206"/>
      <c r="Q55" s="206"/>
      <c r="R55" s="155"/>
      <c r="S55" s="155"/>
      <c r="T55" s="155"/>
      <c r="U55" s="155"/>
      <c r="V55" s="203"/>
      <c r="W55" s="203"/>
      <c r="X55" s="204"/>
      <c r="Y55" s="118">
        <f t="shared" si="20"/>
      </c>
      <c r="Z55" s="120"/>
      <c r="AA55" s="160">
        <f t="shared" si="21"/>
      </c>
      <c r="AB55" s="109"/>
      <c r="AC55" s="162">
        <f t="shared" si="13"/>
      </c>
      <c r="AD55" s="109"/>
      <c r="AE55" s="314"/>
      <c r="AF55" s="315"/>
      <c r="AG55" s="315"/>
      <c r="AH55" s="315"/>
      <c r="AI55" s="316"/>
      <c r="AJ55" s="314"/>
      <c r="AK55" s="315"/>
      <c r="AL55" s="316"/>
      <c r="AM55" s="109"/>
      <c r="AN55" s="116">
        <f t="shared" si="14"/>
      </c>
      <c r="AO55" s="109"/>
      <c r="AP55" s="109"/>
      <c r="AQ55" s="109"/>
      <c r="AR55" s="121"/>
      <c r="AS55" s="322"/>
      <c r="AT55" s="322"/>
      <c r="AU55" s="121"/>
      <c r="AV55" s="322"/>
      <c r="AW55" s="322"/>
      <c r="AX55" s="119">
        <f t="shared" si="15"/>
      </c>
      <c r="AY55" s="123"/>
      <c r="AZ55" s="165">
        <v>1</v>
      </c>
      <c r="BA55" s="93"/>
      <c r="BB55" s="160">
        <f t="shared" si="16"/>
      </c>
      <c r="BC55" s="109"/>
      <c r="BD55" s="109"/>
      <c r="BE55" s="109">
        <f t="shared" si="5"/>
      </c>
      <c r="BF55" s="323"/>
      <c r="BG55" s="324"/>
      <c r="BH55" s="302"/>
      <c r="BI55" s="321"/>
      <c r="BJ55" s="304"/>
      <c r="BK55" s="317"/>
      <c r="BL55" s="318"/>
      <c r="BM55" s="109"/>
      <c r="BN55" s="109"/>
      <c r="BO55" s="323"/>
      <c r="BP55" s="324"/>
      <c r="BQ55" s="302"/>
      <c r="BR55" s="321"/>
      <c r="BS55" s="304"/>
      <c r="BT55" s="317"/>
      <c r="BU55" s="318"/>
      <c r="BV55" s="317"/>
      <c r="BW55" s="325"/>
      <c r="BX55" s="165">
        <f t="shared" si="22"/>
      </c>
      <c r="BY55" s="319"/>
      <c r="BZ55" s="320"/>
      <c r="CA55" s="320"/>
      <c r="CB55" s="320"/>
      <c r="CC55" s="93"/>
      <c r="CD55" s="123"/>
      <c r="CE55" s="93"/>
      <c r="CF55" s="109"/>
      <c r="CG55" s="274"/>
      <c r="CH55" s="275"/>
      <c r="CI55" s="274"/>
      <c r="CJ55" s="275"/>
      <c r="CK55" s="102">
        <f t="shared" si="23"/>
      </c>
      <c r="CL55" s="125"/>
      <c r="CM55" s="109"/>
      <c r="CN55" s="326"/>
      <c r="CO55" s="327"/>
      <c r="CP55" s="328"/>
      <c r="CQ55" s="164">
        <f t="shared" si="6"/>
      </c>
      <c r="CR55" s="93"/>
      <c r="CS55" s="109"/>
      <c r="CT55" s="109"/>
      <c r="CU55" s="109"/>
      <c r="CV55" s="109"/>
      <c r="CW55" s="102">
        <f t="shared" si="24"/>
      </c>
      <c r="CX55" s="109"/>
      <c r="CY55" s="109"/>
      <c r="CZ55" s="302"/>
      <c r="DA55" s="321"/>
      <c r="DB55" s="304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23"/>
      <c r="DO55" s="165">
        <f t="shared" si="25"/>
      </c>
      <c r="DP55" s="93"/>
      <c r="DQ55" s="163">
        <f t="shared" si="26"/>
      </c>
      <c r="DR55" s="126"/>
      <c r="DS55" s="126"/>
      <c r="DT55" s="109"/>
      <c r="DU55" s="109"/>
      <c r="DV55" s="127"/>
      <c r="DW55" s="154">
        <f t="shared" si="7"/>
      </c>
      <c r="DX55" s="163">
        <f t="shared" si="27"/>
      </c>
      <c r="DY55" s="163">
        <f t="shared" si="28"/>
      </c>
      <c r="DZ55" s="163">
        <f t="shared" si="29"/>
      </c>
      <c r="EA55" s="163">
        <f t="shared" si="30"/>
      </c>
      <c r="EB55" s="309"/>
      <c r="EC55" s="311"/>
      <c r="ED55" s="311"/>
      <c r="EE55" s="310"/>
      <c r="EF55" s="82"/>
      <c r="EG55" s="82"/>
      <c r="EH55" s="82"/>
      <c r="EI55" s="82"/>
      <c r="EJ55" s="163">
        <f t="shared" si="31"/>
      </c>
      <c r="EK55" s="163">
        <f t="shared" si="32"/>
      </c>
      <c r="EL55" s="163">
        <f t="shared" si="33"/>
      </c>
      <c r="EM55" s="163">
        <f t="shared" si="34"/>
      </c>
      <c r="EN55" s="82"/>
      <c r="EO55" s="82"/>
      <c r="EP55" s="82"/>
      <c r="EQ55" s="104"/>
      <c r="ER55" s="155">
        <f t="shared" si="8"/>
      </c>
      <c r="ES55" s="163">
        <f t="shared" si="35"/>
      </c>
      <c r="ET55" s="163">
        <f t="shared" si="36"/>
      </c>
      <c r="EU55" s="163">
        <f t="shared" si="37"/>
      </c>
      <c r="EV55" s="163">
        <f t="shared" si="38"/>
      </c>
      <c r="EW55" s="309"/>
      <c r="EX55" s="311"/>
      <c r="EY55" s="311"/>
      <c r="EZ55" s="310"/>
      <c r="FA55" s="122"/>
      <c r="FB55" s="122"/>
      <c r="FC55" s="122"/>
      <c r="FD55" s="122"/>
      <c r="FE55" s="163">
        <f t="shared" si="39"/>
      </c>
      <c r="FF55" s="163">
        <f t="shared" si="40"/>
      </c>
      <c r="FG55" s="163">
        <f t="shared" si="41"/>
      </c>
      <c r="FH55" s="163">
        <f t="shared" si="42"/>
      </c>
      <c r="FI55" s="122"/>
      <c r="FJ55" s="122"/>
      <c r="FK55" s="122"/>
      <c r="FL55" s="122"/>
      <c r="FM55" s="155">
        <f t="shared" si="9"/>
      </c>
      <c r="FN55" s="82"/>
      <c r="FO55" s="153">
        <f t="shared" si="43"/>
      </c>
      <c r="FP55" s="122"/>
      <c r="FQ55" s="122"/>
      <c r="FR55" s="122"/>
      <c r="FS55" s="129"/>
      <c r="FT55" s="161">
        <f t="shared" si="44"/>
      </c>
      <c r="FU55" s="93"/>
      <c r="FV55" s="165">
        <f t="shared" si="17"/>
      </c>
      <c r="FW55" s="124"/>
      <c r="FX55" s="111">
        <f t="shared" si="45"/>
      </c>
      <c r="FY55" s="116">
        <f t="shared" si="46"/>
      </c>
      <c r="FZ55" s="102">
        <f t="shared" si="47"/>
      </c>
      <c r="GA55" s="102">
        <f t="shared" si="48"/>
      </c>
      <c r="GB55" s="117">
        <f t="shared" si="49"/>
      </c>
      <c r="GC55" s="93"/>
      <c r="GD55" s="126"/>
      <c r="GE55" s="128">
        <f t="shared" si="18"/>
      </c>
      <c r="GF55" s="302"/>
      <c r="GG55" s="304"/>
      <c r="GH55" s="302"/>
      <c r="GI55" s="304"/>
      <c r="GJ55" s="302"/>
      <c r="GK55" s="304"/>
      <c r="GL55" s="302"/>
      <c r="GM55" s="303"/>
      <c r="GN55" s="93"/>
      <c r="GO55" s="126"/>
      <c r="GP55" s="180">
        <f t="shared" si="10"/>
      </c>
      <c r="GQ55" s="302"/>
      <c r="GR55" s="304"/>
      <c r="GS55" s="302"/>
      <c r="GT55" s="304"/>
      <c r="GU55" s="302"/>
      <c r="GV55" s="304"/>
      <c r="GW55" s="302"/>
      <c r="GX55" s="303"/>
      <c r="GY55" s="154"/>
      <c r="GZ55" s="169"/>
      <c r="HA55" s="180">
        <f t="shared" si="11"/>
      </c>
      <c r="HB55" s="278"/>
      <c r="HC55" s="279"/>
      <c r="HD55" s="278"/>
      <c r="HE55" s="279"/>
      <c r="HF55" s="278"/>
      <c r="HG55" s="279"/>
      <c r="HH55" s="278"/>
      <c r="HI55" s="280"/>
      <c r="HJ55" s="154"/>
      <c r="HK55" s="169"/>
      <c r="HL55" s="180">
        <f t="shared" si="12"/>
      </c>
      <c r="HM55" s="278"/>
      <c r="HN55" s="279"/>
      <c r="HO55" s="278"/>
      <c r="HP55" s="279"/>
      <c r="HQ55" s="278"/>
      <c r="HR55" s="279"/>
      <c r="HS55" s="278"/>
      <c r="HT55" s="280"/>
    </row>
    <row r="56" spans="1:228" ht="22.5" customHeight="1">
      <c r="A56" s="166">
        <f t="shared" si="0"/>
        <v>22</v>
      </c>
      <c r="B56" s="305"/>
      <c r="C56" s="306"/>
      <c r="D56" s="305">
        <f t="shared" si="19"/>
      </c>
      <c r="E56" s="306"/>
      <c r="F56" s="305"/>
      <c r="G56" s="306"/>
      <c r="H56" s="305"/>
      <c r="I56" s="306"/>
      <c r="J56" s="205"/>
      <c r="K56" s="206"/>
      <c r="L56" s="206"/>
      <c r="M56" s="206"/>
      <c r="N56" s="206"/>
      <c r="O56" s="206"/>
      <c r="P56" s="206"/>
      <c r="Q56" s="206"/>
      <c r="R56" s="155"/>
      <c r="S56" s="155"/>
      <c r="T56" s="155"/>
      <c r="U56" s="155"/>
      <c r="V56" s="203"/>
      <c r="W56" s="203"/>
      <c r="X56" s="204"/>
      <c r="Y56" s="118">
        <f t="shared" si="20"/>
      </c>
      <c r="Z56" s="120"/>
      <c r="AA56" s="160">
        <f t="shared" si="21"/>
      </c>
      <c r="AB56" s="109"/>
      <c r="AC56" s="162">
        <f t="shared" si="13"/>
      </c>
      <c r="AD56" s="109"/>
      <c r="AE56" s="314"/>
      <c r="AF56" s="315"/>
      <c r="AG56" s="315"/>
      <c r="AH56" s="315"/>
      <c r="AI56" s="316"/>
      <c r="AJ56" s="314"/>
      <c r="AK56" s="315"/>
      <c r="AL56" s="316"/>
      <c r="AM56" s="109"/>
      <c r="AN56" s="116">
        <f t="shared" si="14"/>
      </c>
      <c r="AO56" s="109"/>
      <c r="AP56" s="109"/>
      <c r="AQ56" s="109"/>
      <c r="AR56" s="121"/>
      <c r="AS56" s="322"/>
      <c r="AT56" s="322"/>
      <c r="AU56" s="121"/>
      <c r="AV56" s="322"/>
      <c r="AW56" s="322"/>
      <c r="AX56" s="119">
        <f t="shared" si="15"/>
      </c>
      <c r="AY56" s="123"/>
      <c r="AZ56" s="165">
        <v>1</v>
      </c>
      <c r="BA56" s="93"/>
      <c r="BB56" s="160">
        <f t="shared" si="16"/>
      </c>
      <c r="BC56" s="109"/>
      <c r="BD56" s="109"/>
      <c r="BE56" s="109">
        <f t="shared" si="5"/>
      </c>
      <c r="BF56" s="323"/>
      <c r="BG56" s="324"/>
      <c r="BH56" s="302"/>
      <c r="BI56" s="321"/>
      <c r="BJ56" s="304"/>
      <c r="BK56" s="317"/>
      <c r="BL56" s="318"/>
      <c r="BM56" s="109"/>
      <c r="BN56" s="109"/>
      <c r="BO56" s="323"/>
      <c r="BP56" s="324"/>
      <c r="BQ56" s="302"/>
      <c r="BR56" s="321"/>
      <c r="BS56" s="304"/>
      <c r="BT56" s="317"/>
      <c r="BU56" s="318"/>
      <c r="BV56" s="317"/>
      <c r="BW56" s="325"/>
      <c r="BX56" s="165">
        <f t="shared" si="22"/>
      </c>
      <c r="BY56" s="319"/>
      <c r="BZ56" s="320"/>
      <c r="CA56" s="320"/>
      <c r="CB56" s="320"/>
      <c r="CC56" s="93"/>
      <c r="CD56" s="123"/>
      <c r="CE56" s="93"/>
      <c r="CF56" s="109"/>
      <c r="CG56" s="274"/>
      <c r="CH56" s="275"/>
      <c r="CI56" s="274"/>
      <c r="CJ56" s="275"/>
      <c r="CK56" s="102">
        <f t="shared" si="23"/>
      </c>
      <c r="CL56" s="125"/>
      <c r="CM56" s="109"/>
      <c r="CN56" s="326"/>
      <c r="CO56" s="327"/>
      <c r="CP56" s="328"/>
      <c r="CQ56" s="164">
        <f t="shared" si="6"/>
      </c>
      <c r="CR56" s="93"/>
      <c r="CS56" s="109"/>
      <c r="CT56" s="109"/>
      <c r="CU56" s="109"/>
      <c r="CV56" s="109"/>
      <c r="CW56" s="102">
        <f t="shared" si="24"/>
      </c>
      <c r="CX56" s="109"/>
      <c r="CY56" s="109"/>
      <c r="CZ56" s="302"/>
      <c r="DA56" s="321"/>
      <c r="DB56" s="304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23"/>
      <c r="DO56" s="165">
        <f t="shared" si="25"/>
      </c>
      <c r="DP56" s="93"/>
      <c r="DQ56" s="163">
        <f t="shared" si="26"/>
      </c>
      <c r="DR56" s="126"/>
      <c r="DS56" s="126"/>
      <c r="DT56" s="109"/>
      <c r="DU56" s="109"/>
      <c r="DV56" s="127"/>
      <c r="DW56" s="154">
        <f t="shared" si="7"/>
      </c>
      <c r="DX56" s="163">
        <f t="shared" si="27"/>
      </c>
      <c r="DY56" s="163">
        <f t="shared" si="28"/>
      </c>
      <c r="DZ56" s="163">
        <f t="shared" si="29"/>
      </c>
      <c r="EA56" s="163">
        <f t="shared" si="30"/>
      </c>
      <c r="EB56" s="309"/>
      <c r="EC56" s="311"/>
      <c r="ED56" s="311"/>
      <c r="EE56" s="310"/>
      <c r="EF56" s="82"/>
      <c r="EG56" s="82"/>
      <c r="EH56" s="82"/>
      <c r="EI56" s="82"/>
      <c r="EJ56" s="163">
        <f t="shared" si="31"/>
      </c>
      <c r="EK56" s="163">
        <f t="shared" si="32"/>
      </c>
      <c r="EL56" s="163">
        <f t="shared" si="33"/>
      </c>
      <c r="EM56" s="163">
        <f t="shared" si="34"/>
      </c>
      <c r="EN56" s="82"/>
      <c r="EO56" s="82"/>
      <c r="EP56" s="82"/>
      <c r="EQ56" s="104"/>
      <c r="ER56" s="155">
        <f t="shared" si="8"/>
      </c>
      <c r="ES56" s="163">
        <f t="shared" si="35"/>
      </c>
      <c r="ET56" s="163">
        <f t="shared" si="36"/>
      </c>
      <c r="EU56" s="163">
        <f t="shared" si="37"/>
      </c>
      <c r="EV56" s="163">
        <f t="shared" si="38"/>
      </c>
      <c r="EW56" s="309"/>
      <c r="EX56" s="311"/>
      <c r="EY56" s="311"/>
      <c r="EZ56" s="310"/>
      <c r="FA56" s="122"/>
      <c r="FB56" s="122"/>
      <c r="FC56" s="122"/>
      <c r="FD56" s="122"/>
      <c r="FE56" s="163">
        <f t="shared" si="39"/>
      </c>
      <c r="FF56" s="163">
        <f t="shared" si="40"/>
      </c>
      <c r="FG56" s="163">
        <f t="shared" si="41"/>
      </c>
      <c r="FH56" s="163">
        <f t="shared" si="42"/>
      </c>
      <c r="FI56" s="122"/>
      <c r="FJ56" s="122"/>
      <c r="FK56" s="122"/>
      <c r="FL56" s="122"/>
      <c r="FM56" s="155">
        <f t="shared" si="9"/>
      </c>
      <c r="FN56" s="82"/>
      <c r="FO56" s="153">
        <f t="shared" si="43"/>
      </c>
      <c r="FP56" s="122"/>
      <c r="FQ56" s="122"/>
      <c r="FR56" s="122"/>
      <c r="FS56" s="129"/>
      <c r="FT56" s="161">
        <f t="shared" si="44"/>
      </c>
      <c r="FU56" s="93"/>
      <c r="FV56" s="165">
        <f t="shared" si="17"/>
      </c>
      <c r="FW56" s="124"/>
      <c r="FX56" s="111">
        <f t="shared" si="45"/>
      </c>
      <c r="FY56" s="116">
        <f t="shared" si="46"/>
      </c>
      <c r="FZ56" s="102">
        <f t="shared" si="47"/>
      </c>
      <c r="GA56" s="102">
        <f t="shared" si="48"/>
      </c>
      <c r="GB56" s="117">
        <f t="shared" si="49"/>
      </c>
      <c r="GC56" s="93"/>
      <c r="GD56" s="126"/>
      <c r="GE56" s="128">
        <f t="shared" si="18"/>
      </c>
      <c r="GF56" s="302"/>
      <c r="GG56" s="304"/>
      <c r="GH56" s="302"/>
      <c r="GI56" s="304"/>
      <c r="GJ56" s="302"/>
      <c r="GK56" s="304"/>
      <c r="GL56" s="302"/>
      <c r="GM56" s="303"/>
      <c r="GN56" s="93"/>
      <c r="GO56" s="126"/>
      <c r="GP56" s="180">
        <f t="shared" si="10"/>
      </c>
      <c r="GQ56" s="302"/>
      <c r="GR56" s="304"/>
      <c r="GS56" s="302"/>
      <c r="GT56" s="304"/>
      <c r="GU56" s="302"/>
      <c r="GV56" s="304"/>
      <c r="GW56" s="302"/>
      <c r="GX56" s="303"/>
      <c r="GY56" s="154"/>
      <c r="GZ56" s="169"/>
      <c r="HA56" s="180">
        <f t="shared" si="11"/>
      </c>
      <c r="HB56" s="278"/>
      <c r="HC56" s="279"/>
      <c r="HD56" s="278"/>
      <c r="HE56" s="279"/>
      <c r="HF56" s="278"/>
      <c r="HG56" s="279"/>
      <c r="HH56" s="278"/>
      <c r="HI56" s="280"/>
      <c r="HJ56" s="154"/>
      <c r="HK56" s="169"/>
      <c r="HL56" s="180">
        <f t="shared" si="12"/>
      </c>
      <c r="HM56" s="278"/>
      <c r="HN56" s="279"/>
      <c r="HO56" s="278"/>
      <c r="HP56" s="279"/>
      <c r="HQ56" s="278"/>
      <c r="HR56" s="279"/>
      <c r="HS56" s="278"/>
      <c r="HT56" s="280"/>
    </row>
    <row r="57" spans="1:228" ht="22.5" customHeight="1">
      <c r="A57" s="166">
        <f t="shared" si="0"/>
        <v>23</v>
      </c>
      <c r="B57" s="305"/>
      <c r="C57" s="306"/>
      <c r="D57" s="305">
        <f t="shared" si="19"/>
      </c>
      <c r="E57" s="306"/>
      <c r="F57" s="305"/>
      <c r="G57" s="306"/>
      <c r="H57" s="305"/>
      <c r="I57" s="306"/>
      <c r="J57" s="205"/>
      <c r="K57" s="206"/>
      <c r="L57" s="206"/>
      <c r="M57" s="206"/>
      <c r="N57" s="206"/>
      <c r="O57" s="206"/>
      <c r="P57" s="206"/>
      <c r="Q57" s="206"/>
      <c r="R57" s="155"/>
      <c r="S57" s="155"/>
      <c r="T57" s="155"/>
      <c r="U57" s="155"/>
      <c r="V57" s="203"/>
      <c r="W57" s="203"/>
      <c r="X57" s="204"/>
      <c r="Y57" s="118">
        <f t="shared" si="20"/>
      </c>
      <c r="Z57" s="120"/>
      <c r="AA57" s="160">
        <f t="shared" si="21"/>
      </c>
      <c r="AB57" s="109"/>
      <c r="AC57" s="162">
        <f t="shared" si="13"/>
      </c>
      <c r="AD57" s="109"/>
      <c r="AE57" s="314"/>
      <c r="AF57" s="315"/>
      <c r="AG57" s="315"/>
      <c r="AH57" s="315"/>
      <c r="AI57" s="316"/>
      <c r="AJ57" s="314"/>
      <c r="AK57" s="315"/>
      <c r="AL57" s="316"/>
      <c r="AM57" s="109"/>
      <c r="AN57" s="116">
        <f t="shared" si="14"/>
      </c>
      <c r="AO57" s="109"/>
      <c r="AP57" s="109"/>
      <c r="AQ57" s="109"/>
      <c r="AR57" s="121"/>
      <c r="AS57" s="322"/>
      <c r="AT57" s="322"/>
      <c r="AU57" s="121"/>
      <c r="AV57" s="322"/>
      <c r="AW57" s="322"/>
      <c r="AX57" s="119">
        <f t="shared" si="15"/>
      </c>
      <c r="AY57" s="123"/>
      <c r="AZ57" s="165">
        <v>1</v>
      </c>
      <c r="BA57" s="93"/>
      <c r="BB57" s="160">
        <f t="shared" si="16"/>
      </c>
      <c r="BC57" s="109"/>
      <c r="BD57" s="109"/>
      <c r="BE57" s="109">
        <f t="shared" si="5"/>
      </c>
      <c r="BF57" s="323"/>
      <c r="BG57" s="324"/>
      <c r="BH57" s="302"/>
      <c r="BI57" s="321"/>
      <c r="BJ57" s="304"/>
      <c r="BK57" s="317"/>
      <c r="BL57" s="318"/>
      <c r="BM57" s="109"/>
      <c r="BN57" s="109"/>
      <c r="BO57" s="323"/>
      <c r="BP57" s="324"/>
      <c r="BQ57" s="302"/>
      <c r="BR57" s="321"/>
      <c r="BS57" s="304"/>
      <c r="BT57" s="317"/>
      <c r="BU57" s="318"/>
      <c r="BV57" s="317"/>
      <c r="BW57" s="325"/>
      <c r="BX57" s="165">
        <f t="shared" si="22"/>
      </c>
      <c r="BY57" s="319"/>
      <c r="BZ57" s="320"/>
      <c r="CA57" s="320"/>
      <c r="CB57" s="320"/>
      <c r="CC57" s="93"/>
      <c r="CD57" s="123"/>
      <c r="CE57" s="93"/>
      <c r="CF57" s="109"/>
      <c r="CG57" s="274"/>
      <c r="CH57" s="275"/>
      <c r="CI57" s="274"/>
      <c r="CJ57" s="275"/>
      <c r="CK57" s="102">
        <f t="shared" si="23"/>
      </c>
      <c r="CL57" s="125"/>
      <c r="CM57" s="109"/>
      <c r="CN57" s="326"/>
      <c r="CO57" s="327"/>
      <c r="CP57" s="328"/>
      <c r="CQ57" s="164">
        <f t="shared" si="6"/>
      </c>
      <c r="CR57" s="93"/>
      <c r="CS57" s="109"/>
      <c r="CT57" s="109"/>
      <c r="CU57" s="109"/>
      <c r="CV57" s="109"/>
      <c r="CW57" s="102">
        <f t="shared" si="24"/>
      </c>
      <c r="CX57" s="109"/>
      <c r="CY57" s="109"/>
      <c r="CZ57" s="302"/>
      <c r="DA57" s="321"/>
      <c r="DB57" s="304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23"/>
      <c r="DO57" s="165">
        <f t="shared" si="25"/>
      </c>
      <c r="DP57" s="93"/>
      <c r="DQ57" s="163">
        <f t="shared" si="26"/>
      </c>
      <c r="DR57" s="126"/>
      <c r="DS57" s="126"/>
      <c r="DT57" s="109"/>
      <c r="DU57" s="109"/>
      <c r="DV57" s="127"/>
      <c r="DW57" s="154">
        <f t="shared" si="7"/>
      </c>
      <c r="DX57" s="163">
        <f t="shared" si="27"/>
      </c>
      <c r="DY57" s="163">
        <f t="shared" si="28"/>
      </c>
      <c r="DZ57" s="163">
        <f t="shared" si="29"/>
      </c>
      <c r="EA57" s="163">
        <f t="shared" si="30"/>
      </c>
      <c r="EB57" s="309"/>
      <c r="EC57" s="311"/>
      <c r="ED57" s="311"/>
      <c r="EE57" s="310"/>
      <c r="EF57" s="82"/>
      <c r="EG57" s="82"/>
      <c r="EH57" s="82"/>
      <c r="EI57" s="82"/>
      <c r="EJ57" s="163">
        <f t="shared" si="31"/>
      </c>
      <c r="EK57" s="163">
        <f t="shared" si="32"/>
      </c>
      <c r="EL57" s="163">
        <f t="shared" si="33"/>
      </c>
      <c r="EM57" s="163">
        <f t="shared" si="34"/>
      </c>
      <c r="EN57" s="82"/>
      <c r="EO57" s="82"/>
      <c r="EP57" s="82"/>
      <c r="EQ57" s="104"/>
      <c r="ER57" s="155">
        <f t="shared" si="8"/>
      </c>
      <c r="ES57" s="163">
        <f t="shared" si="35"/>
      </c>
      <c r="ET57" s="163">
        <f t="shared" si="36"/>
      </c>
      <c r="EU57" s="163">
        <f t="shared" si="37"/>
      </c>
      <c r="EV57" s="163">
        <f t="shared" si="38"/>
      </c>
      <c r="EW57" s="309"/>
      <c r="EX57" s="311"/>
      <c r="EY57" s="311"/>
      <c r="EZ57" s="310"/>
      <c r="FA57" s="122"/>
      <c r="FB57" s="122"/>
      <c r="FC57" s="122"/>
      <c r="FD57" s="122"/>
      <c r="FE57" s="163">
        <f t="shared" si="39"/>
      </c>
      <c r="FF57" s="163">
        <f t="shared" si="40"/>
      </c>
      <c r="FG57" s="163">
        <f t="shared" si="41"/>
      </c>
      <c r="FH57" s="163">
        <f t="shared" si="42"/>
      </c>
      <c r="FI57" s="122"/>
      <c r="FJ57" s="122"/>
      <c r="FK57" s="122"/>
      <c r="FL57" s="122"/>
      <c r="FM57" s="155">
        <f t="shared" si="9"/>
      </c>
      <c r="FN57" s="82"/>
      <c r="FO57" s="153">
        <f t="shared" si="43"/>
      </c>
      <c r="FP57" s="122"/>
      <c r="FQ57" s="122"/>
      <c r="FR57" s="122"/>
      <c r="FS57" s="129"/>
      <c r="FT57" s="161">
        <f t="shared" si="44"/>
      </c>
      <c r="FU57" s="93"/>
      <c r="FV57" s="165">
        <f t="shared" si="17"/>
      </c>
      <c r="FW57" s="124"/>
      <c r="FX57" s="111">
        <f t="shared" si="45"/>
      </c>
      <c r="FY57" s="116">
        <f t="shared" si="46"/>
      </c>
      <c r="FZ57" s="102">
        <f t="shared" si="47"/>
      </c>
      <c r="GA57" s="102">
        <f t="shared" si="48"/>
      </c>
      <c r="GB57" s="117">
        <f t="shared" si="49"/>
      </c>
      <c r="GC57" s="93"/>
      <c r="GD57" s="126"/>
      <c r="GE57" s="128">
        <f t="shared" si="18"/>
      </c>
      <c r="GF57" s="302"/>
      <c r="GG57" s="304"/>
      <c r="GH57" s="302"/>
      <c r="GI57" s="304"/>
      <c r="GJ57" s="302"/>
      <c r="GK57" s="304"/>
      <c r="GL57" s="302"/>
      <c r="GM57" s="303"/>
      <c r="GN57" s="93"/>
      <c r="GO57" s="126"/>
      <c r="GP57" s="180">
        <f t="shared" si="10"/>
      </c>
      <c r="GQ57" s="302"/>
      <c r="GR57" s="304"/>
      <c r="GS57" s="302"/>
      <c r="GT57" s="304"/>
      <c r="GU57" s="302"/>
      <c r="GV57" s="304"/>
      <c r="GW57" s="302"/>
      <c r="GX57" s="303"/>
      <c r="GY57" s="154"/>
      <c r="GZ57" s="169"/>
      <c r="HA57" s="180">
        <f t="shared" si="11"/>
      </c>
      <c r="HB57" s="278"/>
      <c r="HC57" s="279"/>
      <c r="HD57" s="278"/>
      <c r="HE57" s="279"/>
      <c r="HF57" s="278"/>
      <c r="HG57" s="279"/>
      <c r="HH57" s="278"/>
      <c r="HI57" s="280"/>
      <c r="HJ57" s="154"/>
      <c r="HK57" s="169"/>
      <c r="HL57" s="180">
        <f t="shared" si="12"/>
      </c>
      <c r="HM57" s="278"/>
      <c r="HN57" s="279"/>
      <c r="HO57" s="278"/>
      <c r="HP57" s="279"/>
      <c r="HQ57" s="278"/>
      <c r="HR57" s="279"/>
      <c r="HS57" s="278"/>
      <c r="HT57" s="280"/>
    </row>
    <row r="58" spans="1:228" ht="22.5" customHeight="1">
      <c r="A58" s="166">
        <f t="shared" si="0"/>
        <v>24</v>
      </c>
      <c r="B58" s="305"/>
      <c r="C58" s="306"/>
      <c r="D58" s="305">
        <f t="shared" si="19"/>
      </c>
      <c r="E58" s="306"/>
      <c r="F58" s="305"/>
      <c r="G58" s="306"/>
      <c r="H58" s="305"/>
      <c r="I58" s="306"/>
      <c r="J58" s="205"/>
      <c r="K58" s="206"/>
      <c r="L58" s="206"/>
      <c r="M58" s="206"/>
      <c r="N58" s="206"/>
      <c r="O58" s="206"/>
      <c r="P58" s="206"/>
      <c r="Q58" s="206"/>
      <c r="R58" s="155"/>
      <c r="S58" s="155"/>
      <c r="T58" s="155"/>
      <c r="U58" s="155"/>
      <c r="V58" s="203"/>
      <c r="W58" s="203"/>
      <c r="X58" s="204"/>
      <c r="Y58" s="118">
        <f t="shared" si="20"/>
      </c>
      <c r="Z58" s="120"/>
      <c r="AA58" s="160">
        <f t="shared" si="21"/>
      </c>
      <c r="AB58" s="109"/>
      <c r="AC58" s="162">
        <f t="shared" si="13"/>
      </c>
      <c r="AD58" s="109"/>
      <c r="AE58" s="314"/>
      <c r="AF58" s="315"/>
      <c r="AG58" s="315"/>
      <c r="AH58" s="315"/>
      <c r="AI58" s="316"/>
      <c r="AJ58" s="314"/>
      <c r="AK58" s="315"/>
      <c r="AL58" s="316"/>
      <c r="AM58" s="109"/>
      <c r="AN58" s="116">
        <f t="shared" si="14"/>
      </c>
      <c r="AO58" s="109"/>
      <c r="AP58" s="109"/>
      <c r="AQ58" s="109"/>
      <c r="AR58" s="121"/>
      <c r="AS58" s="322"/>
      <c r="AT58" s="322"/>
      <c r="AU58" s="121"/>
      <c r="AV58" s="322"/>
      <c r="AW58" s="322"/>
      <c r="AX58" s="119">
        <f t="shared" si="15"/>
      </c>
      <c r="AY58" s="123"/>
      <c r="AZ58" s="165">
        <v>1</v>
      </c>
      <c r="BA58" s="93"/>
      <c r="BB58" s="160">
        <f t="shared" si="16"/>
      </c>
      <c r="BC58" s="109"/>
      <c r="BD58" s="109"/>
      <c r="BE58" s="109">
        <f t="shared" si="5"/>
      </c>
      <c r="BF58" s="323"/>
      <c r="BG58" s="324"/>
      <c r="BH58" s="302"/>
      <c r="BI58" s="321"/>
      <c r="BJ58" s="304"/>
      <c r="BK58" s="317"/>
      <c r="BL58" s="318"/>
      <c r="BM58" s="109"/>
      <c r="BN58" s="109"/>
      <c r="BO58" s="323"/>
      <c r="BP58" s="324"/>
      <c r="BQ58" s="302"/>
      <c r="BR58" s="321"/>
      <c r="BS58" s="304"/>
      <c r="BT58" s="317"/>
      <c r="BU58" s="318"/>
      <c r="BV58" s="317"/>
      <c r="BW58" s="325"/>
      <c r="BX58" s="165">
        <f t="shared" si="22"/>
      </c>
      <c r="BY58" s="319"/>
      <c r="BZ58" s="320"/>
      <c r="CA58" s="320"/>
      <c r="CB58" s="320"/>
      <c r="CC58" s="93"/>
      <c r="CD58" s="123"/>
      <c r="CE58" s="93"/>
      <c r="CF58" s="109"/>
      <c r="CG58" s="274"/>
      <c r="CH58" s="275"/>
      <c r="CI58" s="274"/>
      <c r="CJ58" s="275"/>
      <c r="CK58" s="102">
        <f t="shared" si="23"/>
      </c>
      <c r="CL58" s="125"/>
      <c r="CM58" s="109"/>
      <c r="CN58" s="326"/>
      <c r="CO58" s="327"/>
      <c r="CP58" s="328"/>
      <c r="CQ58" s="164">
        <f t="shared" si="6"/>
      </c>
      <c r="CR58" s="93"/>
      <c r="CS58" s="109"/>
      <c r="CT58" s="109"/>
      <c r="CU58" s="109"/>
      <c r="CV58" s="109"/>
      <c r="CW58" s="102">
        <f t="shared" si="24"/>
      </c>
      <c r="CX58" s="109"/>
      <c r="CY58" s="109"/>
      <c r="CZ58" s="302"/>
      <c r="DA58" s="321"/>
      <c r="DB58" s="304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23"/>
      <c r="DO58" s="165">
        <f t="shared" si="25"/>
      </c>
      <c r="DP58" s="93"/>
      <c r="DQ58" s="163">
        <f t="shared" si="26"/>
      </c>
      <c r="DR58" s="126"/>
      <c r="DS58" s="126"/>
      <c r="DT58" s="109"/>
      <c r="DU58" s="109"/>
      <c r="DV58" s="127"/>
      <c r="DW58" s="154">
        <f t="shared" si="7"/>
      </c>
      <c r="DX58" s="163">
        <f t="shared" si="27"/>
      </c>
      <c r="DY58" s="163">
        <f t="shared" si="28"/>
      </c>
      <c r="DZ58" s="163">
        <f t="shared" si="29"/>
      </c>
      <c r="EA58" s="163">
        <f t="shared" si="30"/>
      </c>
      <c r="EB58" s="309"/>
      <c r="EC58" s="311"/>
      <c r="ED58" s="311"/>
      <c r="EE58" s="310"/>
      <c r="EF58" s="82"/>
      <c r="EG58" s="82"/>
      <c r="EH58" s="82"/>
      <c r="EI58" s="82"/>
      <c r="EJ58" s="163">
        <f t="shared" si="31"/>
      </c>
      <c r="EK58" s="163">
        <f t="shared" si="32"/>
      </c>
      <c r="EL58" s="163">
        <f t="shared" si="33"/>
      </c>
      <c r="EM58" s="163">
        <f t="shared" si="34"/>
      </c>
      <c r="EN58" s="82"/>
      <c r="EO58" s="82"/>
      <c r="EP58" s="82"/>
      <c r="EQ58" s="104"/>
      <c r="ER58" s="155">
        <f t="shared" si="8"/>
      </c>
      <c r="ES58" s="163">
        <f t="shared" si="35"/>
      </c>
      <c r="ET58" s="163">
        <f t="shared" si="36"/>
      </c>
      <c r="EU58" s="163">
        <f t="shared" si="37"/>
      </c>
      <c r="EV58" s="163">
        <f t="shared" si="38"/>
      </c>
      <c r="EW58" s="309"/>
      <c r="EX58" s="311"/>
      <c r="EY58" s="311"/>
      <c r="EZ58" s="310"/>
      <c r="FA58" s="122"/>
      <c r="FB58" s="122"/>
      <c r="FC58" s="122"/>
      <c r="FD58" s="122"/>
      <c r="FE58" s="163">
        <f t="shared" si="39"/>
      </c>
      <c r="FF58" s="163">
        <f t="shared" si="40"/>
      </c>
      <c r="FG58" s="163">
        <f t="shared" si="41"/>
      </c>
      <c r="FH58" s="163">
        <f t="shared" si="42"/>
      </c>
      <c r="FI58" s="122"/>
      <c r="FJ58" s="122"/>
      <c r="FK58" s="122"/>
      <c r="FL58" s="122"/>
      <c r="FM58" s="155">
        <f t="shared" si="9"/>
      </c>
      <c r="FN58" s="82"/>
      <c r="FO58" s="153">
        <f t="shared" si="43"/>
      </c>
      <c r="FP58" s="122"/>
      <c r="FQ58" s="122"/>
      <c r="FR58" s="122"/>
      <c r="FS58" s="129"/>
      <c r="FT58" s="161">
        <f t="shared" si="44"/>
      </c>
      <c r="FU58" s="93"/>
      <c r="FV58" s="165">
        <f t="shared" si="17"/>
      </c>
      <c r="FW58" s="124"/>
      <c r="FX58" s="111">
        <f t="shared" si="45"/>
      </c>
      <c r="FY58" s="116">
        <f t="shared" si="46"/>
      </c>
      <c r="FZ58" s="102">
        <f t="shared" si="47"/>
      </c>
      <c r="GA58" s="102">
        <f t="shared" si="48"/>
      </c>
      <c r="GB58" s="117">
        <f t="shared" si="49"/>
      </c>
      <c r="GC58" s="93"/>
      <c r="GD58" s="126"/>
      <c r="GE58" s="128">
        <f t="shared" si="18"/>
      </c>
      <c r="GF58" s="302"/>
      <c r="GG58" s="304"/>
      <c r="GH58" s="302"/>
      <c r="GI58" s="304"/>
      <c r="GJ58" s="302"/>
      <c r="GK58" s="304"/>
      <c r="GL58" s="302"/>
      <c r="GM58" s="303"/>
      <c r="GN58" s="93"/>
      <c r="GO58" s="126"/>
      <c r="GP58" s="180">
        <f t="shared" si="10"/>
      </c>
      <c r="GQ58" s="302"/>
      <c r="GR58" s="304"/>
      <c r="GS58" s="302"/>
      <c r="GT58" s="304"/>
      <c r="GU58" s="302"/>
      <c r="GV58" s="304"/>
      <c r="GW58" s="302"/>
      <c r="GX58" s="303"/>
      <c r="GY58" s="154"/>
      <c r="GZ58" s="169"/>
      <c r="HA58" s="180">
        <f t="shared" si="11"/>
      </c>
      <c r="HB58" s="278"/>
      <c r="HC58" s="279"/>
      <c r="HD58" s="278"/>
      <c r="HE58" s="279"/>
      <c r="HF58" s="278"/>
      <c r="HG58" s="279"/>
      <c r="HH58" s="278"/>
      <c r="HI58" s="280"/>
      <c r="HJ58" s="154"/>
      <c r="HK58" s="169"/>
      <c r="HL58" s="180">
        <f t="shared" si="12"/>
      </c>
      <c r="HM58" s="278"/>
      <c r="HN58" s="279"/>
      <c r="HO58" s="278"/>
      <c r="HP58" s="279"/>
      <c r="HQ58" s="278"/>
      <c r="HR58" s="279"/>
      <c r="HS58" s="278"/>
      <c r="HT58" s="280"/>
    </row>
    <row r="59" spans="1:228" ht="22.5" customHeight="1">
      <c r="A59" s="166">
        <f t="shared" si="0"/>
        <v>25</v>
      </c>
      <c r="B59" s="305"/>
      <c r="C59" s="306"/>
      <c r="D59" s="305">
        <f t="shared" si="19"/>
      </c>
      <c r="E59" s="306"/>
      <c r="F59" s="305"/>
      <c r="G59" s="306"/>
      <c r="H59" s="305"/>
      <c r="I59" s="306"/>
      <c r="J59" s="205"/>
      <c r="K59" s="206"/>
      <c r="L59" s="206"/>
      <c r="M59" s="206"/>
      <c r="N59" s="206"/>
      <c r="O59" s="206"/>
      <c r="P59" s="206"/>
      <c r="Q59" s="206"/>
      <c r="R59" s="155"/>
      <c r="S59" s="155"/>
      <c r="T59" s="155"/>
      <c r="U59" s="155"/>
      <c r="V59" s="203"/>
      <c r="W59" s="203"/>
      <c r="X59" s="204"/>
      <c r="Y59" s="118">
        <f t="shared" si="20"/>
      </c>
      <c r="Z59" s="120"/>
      <c r="AA59" s="160">
        <f t="shared" si="21"/>
      </c>
      <c r="AB59" s="109"/>
      <c r="AC59" s="162">
        <f t="shared" si="13"/>
      </c>
      <c r="AD59" s="109"/>
      <c r="AE59" s="314"/>
      <c r="AF59" s="315"/>
      <c r="AG59" s="315"/>
      <c r="AH59" s="315"/>
      <c r="AI59" s="316"/>
      <c r="AJ59" s="314"/>
      <c r="AK59" s="315"/>
      <c r="AL59" s="316"/>
      <c r="AM59" s="109"/>
      <c r="AN59" s="116">
        <f t="shared" si="14"/>
      </c>
      <c r="AO59" s="109"/>
      <c r="AP59" s="109"/>
      <c r="AQ59" s="109"/>
      <c r="AR59" s="121"/>
      <c r="AS59" s="322"/>
      <c r="AT59" s="322"/>
      <c r="AU59" s="121"/>
      <c r="AV59" s="322"/>
      <c r="AW59" s="322"/>
      <c r="AX59" s="119">
        <f t="shared" si="15"/>
      </c>
      <c r="AY59" s="123"/>
      <c r="AZ59" s="165">
        <v>1</v>
      </c>
      <c r="BA59" s="93"/>
      <c r="BB59" s="160">
        <f t="shared" si="16"/>
      </c>
      <c r="BC59" s="109"/>
      <c r="BD59" s="109"/>
      <c r="BE59" s="109">
        <f t="shared" si="5"/>
      </c>
      <c r="BF59" s="323"/>
      <c r="BG59" s="324"/>
      <c r="BH59" s="302"/>
      <c r="BI59" s="321"/>
      <c r="BJ59" s="304"/>
      <c r="BK59" s="317"/>
      <c r="BL59" s="318"/>
      <c r="BM59" s="109"/>
      <c r="BN59" s="109"/>
      <c r="BO59" s="323"/>
      <c r="BP59" s="324"/>
      <c r="BQ59" s="302"/>
      <c r="BR59" s="321"/>
      <c r="BS59" s="304"/>
      <c r="BT59" s="317"/>
      <c r="BU59" s="318"/>
      <c r="BV59" s="317"/>
      <c r="BW59" s="325"/>
      <c r="BX59" s="165">
        <f t="shared" si="22"/>
      </c>
      <c r="BY59" s="319"/>
      <c r="BZ59" s="320"/>
      <c r="CA59" s="320"/>
      <c r="CB59" s="320"/>
      <c r="CC59" s="93"/>
      <c r="CD59" s="123"/>
      <c r="CE59" s="93"/>
      <c r="CF59" s="109"/>
      <c r="CG59" s="274"/>
      <c r="CH59" s="275"/>
      <c r="CI59" s="274"/>
      <c r="CJ59" s="275"/>
      <c r="CK59" s="102">
        <f t="shared" si="23"/>
      </c>
      <c r="CL59" s="125"/>
      <c r="CM59" s="109"/>
      <c r="CN59" s="326"/>
      <c r="CO59" s="327"/>
      <c r="CP59" s="328"/>
      <c r="CQ59" s="164">
        <f t="shared" si="6"/>
      </c>
      <c r="CR59" s="93"/>
      <c r="CS59" s="109"/>
      <c r="CT59" s="109"/>
      <c r="CU59" s="109"/>
      <c r="CV59" s="109"/>
      <c r="CW59" s="102">
        <f t="shared" si="24"/>
      </c>
      <c r="CX59" s="109"/>
      <c r="CY59" s="109"/>
      <c r="CZ59" s="302"/>
      <c r="DA59" s="321"/>
      <c r="DB59" s="304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23"/>
      <c r="DO59" s="165">
        <f t="shared" si="25"/>
      </c>
      <c r="DP59" s="93"/>
      <c r="DQ59" s="163">
        <f t="shared" si="26"/>
      </c>
      <c r="DR59" s="126"/>
      <c r="DS59" s="126"/>
      <c r="DT59" s="109"/>
      <c r="DU59" s="109"/>
      <c r="DV59" s="127"/>
      <c r="DW59" s="154">
        <f t="shared" si="7"/>
      </c>
      <c r="DX59" s="163">
        <f t="shared" si="27"/>
      </c>
      <c r="DY59" s="163">
        <f t="shared" si="28"/>
      </c>
      <c r="DZ59" s="163">
        <f t="shared" si="29"/>
      </c>
      <c r="EA59" s="163">
        <f t="shared" si="30"/>
      </c>
      <c r="EB59" s="309"/>
      <c r="EC59" s="311"/>
      <c r="ED59" s="311"/>
      <c r="EE59" s="310"/>
      <c r="EF59" s="82"/>
      <c r="EG59" s="82"/>
      <c r="EH59" s="82"/>
      <c r="EI59" s="82"/>
      <c r="EJ59" s="163">
        <f t="shared" si="31"/>
      </c>
      <c r="EK59" s="163">
        <f t="shared" si="32"/>
      </c>
      <c r="EL59" s="163">
        <f t="shared" si="33"/>
      </c>
      <c r="EM59" s="163">
        <f t="shared" si="34"/>
      </c>
      <c r="EN59" s="82"/>
      <c r="EO59" s="82"/>
      <c r="EP59" s="82"/>
      <c r="EQ59" s="104"/>
      <c r="ER59" s="155">
        <f t="shared" si="8"/>
      </c>
      <c r="ES59" s="163">
        <f t="shared" si="35"/>
      </c>
      <c r="ET59" s="163">
        <f t="shared" si="36"/>
      </c>
      <c r="EU59" s="163">
        <f t="shared" si="37"/>
      </c>
      <c r="EV59" s="163">
        <f t="shared" si="38"/>
      </c>
      <c r="EW59" s="309"/>
      <c r="EX59" s="311"/>
      <c r="EY59" s="311"/>
      <c r="EZ59" s="310"/>
      <c r="FA59" s="122"/>
      <c r="FB59" s="122"/>
      <c r="FC59" s="122"/>
      <c r="FD59" s="122"/>
      <c r="FE59" s="163">
        <f t="shared" si="39"/>
      </c>
      <c r="FF59" s="163">
        <f t="shared" si="40"/>
      </c>
      <c r="FG59" s="163">
        <f t="shared" si="41"/>
      </c>
      <c r="FH59" s="163">
        <f t="shared" si="42"/>
      </c>
      <c r="FI59" s="122"/>
      <c r="FJ59" s="122"/>
      <c r="FK59" s="122"/>
      <c r="FL59" s="122"/>
      <c r="FM59" s="155">
        <f t="shared" si="9"/>
      </c>
      <c r="FN59" s="82"/>
      <c r="FO59" s="153">
        <f t="shared" si="43"/>
      </c>
      <c r="FP59" s="122"/>
      <c r="FQ59" s="122"/>
      <c r="FR59" s="122"/>
      <c r="FS59" s="129"/>
      <c r="FT59" s="161">
        <f t="shared" si="44"/>
      </c>
      <c r="FU59" s="93"/>
      <c r="FV59" s="165">
        <f t="shared" si="17"/>
      </c>
      <c r="FW59" s="124"/>
      <c r="FX59" s="111">
        <f t="shared" si="45"/>
      </c>
      <c r="FY59" s="116">
        <f t="shared" si="46"/>
      </c>
      <c r="FZ59" s="102">
        <f t="shared" si="47"/>
      </c>
      <c r="GA59" s="102">
        <f t="shared" si="48"/>
      </c>
      <c r="GB59" s="117">
        <f t="shared" si="49"/>
      </c>
      <c r="GC59" s="93"/>
      <c r="GD59" s="126"/>
      <c r="GE59" s="128">
        <f t="shared" si="18"/>
      </c>
      <c r="GF59" s="302"/>
      <c r="GG59" s="304"/>
      <c r="GH59" s="302"/>
      <c r="GI59" s="304"/>
      <c r="GJ59" s="302"/>
      <c r="GK59" s="304"/>
      <c r="GL59" s="302"/>
      <c r="GM59" s="303"/>
      <c r="GN59" s="93"/>
      <c r="GO59" s="126"/>
      <c r="GP59" s="180">
        <f t="shared" si="10"/>
      </c>
      <c r="GQ59" s="302"/>
      <c r="GR59" s="304"/>
      <c r="GS59" s="302"/>
      <c r="GT59" s="304"/>
      <c r="GU59" s="302"/>
      <c r="GV59" s="304"/>
      <c r="GW59" s="302"/>
      <c r="GX59" s="303"/>
      <c r="GY59" s="154"/>
      <c r="GZ59" s="169"/>
      <c r="HA59" s="180">
        <f t="shared" si="11"/>
      </c>
      <c r="HB59" s="278"/>
      <c r="HC59" s="279"/>
      <c r="HD59" s="278"/>
      <c r="HE59" s="279"/>
      <c r="HF59" s="278"/>
      <c r="HG59" s="279"/>
      <c r="HH59" s="278"/>
      <c r="HI59" s="280"/>
      <c r="HJ59" s="154"/>
      <c r="HK59" s="169"/>
      <c r="HL59" s="180">
        <f t="shared" si="12"/>
      </c>
      <c r="HM59" s="278"/>
      <c r="HN59" s="279"/>
      <c r="HO59" s="278"/>
      <c r="HP59" s="279"/>
      <c r="HQ59" s="278"/>
      <c r="HR59" s="279"/>
      <c r="HS59" s="278"/>
      <c r="HT59" s="280"/>
    </row>
    <row r="60" spans="1:228" ht="22.5" customHeight="1">
      <c r="A60" s="166">
        <f t="shared" si="0"/>
        <v>26</v>
      </c>
      <c r="B60" s="305"/>
      <c r="C60" s="306"/>
      <c r="D60" s="305">
        <f t="shared" si="19"/>
      </c>
      <c r="E60" s="306"/>
      <c r="F60" s="305"/>
      <c r="G60" s="306"/>
      <c r="H60" s="305"/>
      <c r="I60" s="306"/>
      <c r="J60" s="205"/>
      <c r="K60" s="206"/>
      <c r="L60" s="206"/>
      <c r="M60" s="206"/>
      <c r="N60" s="206"/>
      <c r="O60" s="206"/>
      <c r="P60" s="206"/>
      <c r="Q60" s="206"/>
      <c r="R60" s="155"/>
      <c r="S60" s="155"/>
      <c r="T60" s="155"/>
      <c r="U60" s="155"/>
      <c r="V60" s="203"/>
      <c r="W60" s="203"/>
      <c r="X60" s="204"/>
      <c r="Y60" s="118">
        <f t="shared" si="20"/>
      </c>
      <c r="Z60" s="120"/>
      <c r="AA60" s="160">
        <f t="shared" si="21"/>
      </c>
      <c r="AB60" s="109"/>
      <c r="AC60" s="162">
        <f t="shared" si="13"/>
      </c>
      <c r="AD60" s="109"/>
      <c r="AE60" s="314"/>
      <c r="AF60" s="315"/>
      <c r="AG60" s="315"/>
      <c r="AH60" s="315"/>
      <c r="AI60" s="316"/>
      <c r="AJ60" s="314"/>
      <c r="AK60" s="315"/>
      <c r="AL60" s="316"/>
      <c r="AM60" s="109"/>
      <c r="AN60" s="116">
        <f t="shared" si="14"/>
      </c>
      <c r="AO60" s="109"/>
      <c r="AP60" s="109"/>
      <c r="AQ60" s="109"/>
      <c r="AR60" s="121"/>
      <c r="AS60" s="322"/>
      <c r="AT60" s="322"/>
      <c r="AU60" s="121"/>
      <c r="AV60" s="322"/>
      <c r="AW60" s="322"/>
      <c r="AX60" s="119">
        <f t="shared" si="15"/>
      </c>
      <c r="AY60" s="123"/>
      <c r="AZ60" s="165">
        <v>1</v>
      </c>
      <c r="BA60" s="93"/>
      <c r="BB60" s="160">
        <f t="shared" si="16"/>
      </c>
      <c r="BC60" s="109"/>
      <c r="BD60" s="109"/>
      <c r="BE60" s="109">
        <f t="shared" si="5"/>
      </c>
      <c r="BF60" s="323"/>
      <c r="BG60" s="324"/>
      <c r="BH60" s="302"/>
      <c r="BI60" s="321"/>
      <c r="BJ60" s="304"/>
      <c r="BK60" s="317"/>
      <c r="BL60" s="318"/>
      <c r="BM60" s="109"/>
      <c r="BN60" s="109"/>
      <c r="BO60" s="323"/>
      <c r="BP60" s="324"/>
      <c r="BQ60" s="302"/>
      <c r="BR60" s="321"/>
      <c r="BS60" s="304"/>
      <c r="BT60" s="317"/>
      <c r="BU60" s="318"/>
      <c r="BV60" s="317"/>
      <c r="BW60" s="325"/>
      <c r="BX60" s="165">
        <f t="shared" si="22"/>
      </c>
      <c r="BY60" s="319"/>
      <c r="BZ60" s="320"/>
      <c r="CA60" s="320"/>
      <c r="CB60" s="320"/>
      <c r="CC60" s="93"/>
      <c r="CD60" s="123"/>
      <c r="CE60" s="93"/>
      <c r="CF60" s="109"/>
      <c r="CG60" s="274"/>
      <c r="CH60" s="275"/>
      <c r="CI60" s="274"/>
      <c r="CJ60" s="275"/>
      <c r="CK60" s="102">
        <f t="shared" si="23"/>
      </c>
      <c r="CL60" s="125"/>
      <c r="CM60" s="109"/>
      <c r="CN60" s="326"/>
      <c r="CO60" s="327"/>
      <c r="CP60" s="328"/>
      <c r="CQ60" s="164">
        <f t="shared" si="6"/>
      </c>
      <c r="CR60" s="93"/>
      <c r="CS60" s="109"/>
      <c r="CT60" s="109"/>
      <c r="CU60" s="109"/>
      <c r="CV60" s="109"/>
      <c r="CW60" s="102">
        <f t="shared" si="24"/>
      </c>
      <c r="CX60" s="109"/>
      <c r="CY60" s="109"/>
      <c r="CZ60" s="302"/>
      <c r="DA60" s="321"/>
      <c r="DB60" s="304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23"/>
      <c r="DO60" s="165">
        <f t="shared" si="25"/>
      </c>
      <c r="DP60" s="93"/>
      <c r="DQ60" s="163">
        <f t="shared" si="26"/>
      </c>
      <c r="DR60" s="126"/>
      <c r="DS60" s="126"/>
      <c r="DT60" s="109"/>
      <c r="DU60" s="109"/>
      <c r="DV60" s="127"/>
      <c r="DW60" s="154">
        <f t="shared" si="7"/>
      </c>
      <c r="DX60" s="163">
        <f t="shared" si="27"/>
      </c>
      <c r="DY60" s="163">
        <f t="shared" si="28"/>
      </c>
      <c r="DZ60" s="163">
        <f t="shared" si="29"/>
      </c>
      <c r="EA60" s="163">
        <f t="shared" si="30"/>
      </c>
      <c r="EB60" s="309"/>
      <c r="EC60" s="311"/>
      <c r="ED60" s="311"/>
      <c r="EE60" s="310"/>
      <c r="EF60" s="82"/>
      <c r="EG60" s="82"/>
      <c r="EH60" s="82"/>
      <c r="EI60" s="82"/>
      <c r="EJ60" s="163">
        <f t="shared" si="31"/>
      </c>
      <c r="EK60" s="163">
        <f t="shared" si="32"/>
      </c>
      <c r="EL60" s="163">
        <f t="shared" si="33"/>
      </c>
      <c r="EM60" s="163">
        <f t="shared" si="34"/>
      </c>
      <c r="EN60" s="82"/>
      <c r="EO60" s="82"/>
      <c r="EP60" s="82"/>
      <c r="EQ60" s="104"/>
      <c r="ER60" s="155">
        <f t="shared" si="8"/>
      </c>
      <c r="ES60" s="163">
        <f t="shared" si="35"/>
      </c>
      <c r="ET60" s="163">
        <f t="shared" si="36"/>
      </c>
      <c r="EU60" s="163">
        <f t="shared" si="37"/>
      </c>
      <c r="EV60" s="163">
        <f t="shared" si="38"/>
      </c>
      <c r="EW60" s="309"/>
      <c r="EX60" s="311"/>
      <c r="EY60" s="311"/>
      <c r="EZ60" s="310"/>
      <c r="FA60" s="122"/>
      <c r="FB60" s="122"/>
      <c r="FC60" s="122"/>
      <c r="FD60" s="122"/>
      <c r="FE60" s="163">
        <f t="shared" si="39"/>
      </c>
      <c r="FF60" s="163">
        <f t="shared" si="40"/>
      </c>
      <c r="FG60" s="163">
        <f t="shared" si="41"/>
      </c>
      <c r="FH60" s="163">
        <f t="shared" si="42"/>
      </c>
      <c r="FI60" s="122"/>
      <c r="FJ60" s="122"/>
      <c r="FK60" s="122"/>
      <c r="FL60" s="122"/>
      <c r="FM60" s="155">
        <f t="shared" si="9"/>
      </c>
      <c r="FN60" s="82"/>
      <c r="FO60" s="153">
        <f t="shared" si="43"/>
      </c>
      <c r="FP60" s="122"/>
      <c r="FQ60" s="122"/>
      <c r="FR60" s="122"/>
      <c r="FS60" s="129"/>
      <c r="FT60" s="161">
        <f t="shared" si="44"/>
      </c>
      <c r="FU60" s="93"/>
      <c r="FV60" s="165">
        <f t="shared" si="17"/>
      </c>
      <c r="FW60" s="124"/>
      <c r="FX60" s="111">
        <f t="shared" si="45"/>
      </c>
      <c r="FY60" s="116">
        <f t="shared" si="46"/>
      </c>
      <c r="FZ60" s="102">
        <f t="shared" si="47"/>
      </c>
      <c r="GA60" s="102">
        <f t="shared" si="48"/>
      </c>
      <c r="GB60" s="117">
        <f t="shared" si="49"/>
      </c>
      <c r="GC60" s="93"/>
      <c r="GD60" s="126"/>
      <c r="GE60" s="128">
        <f t="shared" si="18"/>
      </c>
      <c r="GF60" s="302"/>
      <c r="GG60" s="304"/>
      <c r="GH60" s="302"/>
      <c r="GI60" s="304"/>
      <c r="GJ60" s="302"/>
      <c r="GK60" s="304"/>
      <c r="GL60" s="302"/>
      <c r="GM60" s="303"/>
      <c r="GN60" s="93"/>
      <c r="GO60" s="126"/>
      <c r="GP60" s="180">
        <f t="shared" si="10"/>
      </c>
      <c r="GQ60" s="302"/>
      <c r="GR60" s="304"/>
      <c r="GS60" s="302"/>
      <c r="GT60" s="304"/>
      <c r="GU60" s="302"/>
      <c r="GV60" s="304"/>
      <c r="GW60" s="302"/>
      <c r="GX60" s="303"/>
      <c r="GY60" s="154"/>
      <c r="GZ60" s="169"/>
      <c r="HA60" s="180">
        <f t="shared" si="11"/>
      </c>
      <c r="HB60" s="278"/>
      <c r="HC60" s="279"/>
      <c r="HD60" s="278"/>
      <c r="HE60" s="279"/>
      <c r="HF60" s="278"/>
      <c r="HG60" s="279"/>
      <c r="HH60" s="278"/>
      <c r="HI60" s="280"/>
      <c r="HJ60" s="154"/>
      <c r="HK60" s="169"/>
      <c r="HL60" s="180">
        <f t="shared" si="12"/>
      </c>
      <c r="HM60" s="278"/>
      <c r="HN60" s="279"/>
      <c r="HO60" s="278"/>
      <c r="HP60" s="279"/>
      <c r="HQ60" s="278"/>
      <c r="HR60" s="279"/>
      <c r="HS60" s="278"/>
      <c r="HT60" s="280"/>
    </row>
    <row r="61" spans="1:228" ht="22.5" customHeight="1">
      <c r="A61" s="166">
        <f t="shared" si="0"/>
        <v>27</v>
      </c>
      <c r="B61" s="305"/>
      <c r="C61" s="306"/>
      <c r="D61" s="305">
        <f t="shared" si="19"/>
      </c>
      <c r="E61" s="306"/>
      <c r="F61" s="305"/>
      <c r="G61" s="306"/>
      <c r="H61" s="305"/>
      <c r="I61" s="306"/>
      <c r="J61" s="205"/>
      <c r="K61" s="206"/>
      <c r="L61" s="206"/>
      <c r="M61" s="206"/>
      <c r="N61" s="206"/>
      <c r="O61" s="206"/>
      <c r="P61" s="206"/>
      <c r="Q61" s="206"/>
      <c r="R61" s="155"/>
      <c r="S61" s="155"/>
      <c r="T61" s="155"/>
      <c r="U61" s="155"/>
      <c r="V61" s="203"/>
      <c r="W61" s="203"/>
      <c r="X61" s="204"/>
      <c r="Y61" s="118">
        <f t="shared" si="20"/>
      </c>
      <c r="Z61" s="120"/>
      <c r="AA61" s="160">
        <f t="shared" si="21"/>
      </c>
      <c r="AB61" s="109"/>
      <c r="AC61" s="162">
        <f t="shared" si="13"/>
      </c>
      <c r="AD61" s="109"/>
      <c r="AE61" s="314"/>
      <c r="AF61" s="315"/>
      <c r="AG61" s="315"/>
      <c r="AH61" s="315"/>
      <c r="AI61" s="316"/>
      <c r="AJ61" s="314"/>
      <c r="AK61" s="315"/>
      <c r="AL61" s="316"/>
      <c r="AM61" s="109"/>
      <c r="AN61" s="116">
        <f t="shared" si="14"/>
      </c>
      <c r="AO61" s="109"/>
      <c r="AP61" s="109"/>
      <c r="AQ61" s="109"/>
      <c r="AR61" s="121"/>
      <c r="AS61" s="322"/>
      <c r="AT61" s="322"/>
      <c r="AU61" s="121"/>
      <c r="AV61" s="322"/>
      <c r="AW61" s="322"/>
      <c r="AX61" s="119">
        <f t="shared" si="15"/>
      </c>
      <c r="AY61" s="123"/>
      <c r="AZ61" s="165">
        <v>1</v>
      </c>
      <c r="BA61" s="93"/>
      <c r="BB61" s="160">
        <f t="shared" si="16"/>
      </c>
      <c r="BC61" s="109"/>
      <c r="BD61" s="109"/>
      <c r="BE61" s="109">
        <f t="shared" si="5"/>
      </c>
      <c r="BF61" s="323"/>
      <c r="BG61" s="324"/>
      <c r="BH61" s="302"/>
      <c r="BI61" s="321"/>
      <c r="BJ61" s="304"/>
      <c r="BK61" s="317"/>
      <c r="BL61" s="318"/>
      <c r="BM61" s="109"/>
      <c r="BN61" s="109"/>
      <c r="BO61" s="323"/>
      <c r="BP61" s="324"/>
      <c r="BQ61" s="302"/>
      <c r="BR61" s="321"/>
      <c r="BS61" s="304"/>
      <c r="BT61" s="317"/>
      <c r="BU61" s="318"/>
      <c r="BV61" s="317"/>
      <c r="BW61" s="325"/>
      <c r="BX61" s="165">
        <f t="shared" si="22"/>
      </c>
      <c r="BY61" s="319"/>
      <c r="BZ61" s="320"/>
      <c r="CA61" s="320"/>
      <c r="CB61" s="320"/>
      <c r="CC61" s="93"/>
      <c r="CD61" s="123"/>
      <c r="CE61" s="93"/>
      <c r="CF61" s="109"/>
      <c r="CG61" s="274"/>
      <c r="CH61" s="275"/>
      <c r="CI61" s="274"/>
      <c r="CJ61" s="275"/>
      <c r="CK61" s="102">
        <f t="shared" si="23"/>
      </c>
      <c r="CL61" s="125"/>
      <c r="CM61" s="109"/>
      <c r="CN61" s="326"/>
      <c r="CO61" s="327"/>
      <c r="CP61" s="328"/>
      <c r="CQ61" s="164">
        <f t="shared" si="6"/>
      </c>
      <c r="CR61" s="93"/>
      <c r="CS61" s="109"/>
      <c r="CT61" s="109"/>
      <c r="CU61" s="109"/>
      <c r="CV61" s="109"/>
      <c r="CW61" s="102">
        <f t="shared" si="24"/>
      </c>
      <c r="CX61" s="109"/>
      <c r="CY61" s="109"/>
      <c r="CZ61" s="302"/>
      <c r="DA61" s="321"/>
      <c r="DB61" s="304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23"/>
      <c r="DO61" s="165">
        <f t="shared" si="25"/>
      </c>
      <c r="DP61" s="93"/>
      <c r="DQ61" s="163">
        <f t="shared" si="26"/>
      </c>
      <c r="DR61" s="126"/>
      <c r="DS61" s="126"/>
      <c r="DT61" s="109"/>
      <c r="DU61" s="109"/>
      <c r="DV61" s="127"/>
      <c r="DW61" s="154">
        <f t="shared" si="7"/>
      </c>
      <c r="DX61" s="163">
        <f t="shared" si="27"/>
      </c>
      <c r="DY61" s="163">
        <f t="shared" si="28"/>
      </c>
      <c r="DZ61" s="163">
        <f t="shared" si="29"/>
      </c>
      <c r="EA61" s="163">
        <f t="shared" si="30"/>
      </c>
      <c r="EB61" s="309"/>
      <c r="EC61" s="311"/>
      <c r="ED61" s="311"/>
      <c r="EE61" s="310"/>
      <c r="EF61" s="82"/>
      <c r="EG61" s="82"/>
      <c r="EH61" s="82"/>
      <c r="EI61" s="82"/>
      <c r="EJ61" s="163">
        <f t="shared" si="31"/>
      </c>
      <c r="EK61" s="163">
        <f t="shared" si="32"/>
      </c>
      <c r="EL61" s="163">
        <f t="shared" si="33"/>
      </c>
      <c r="EM61" s="163">
        <f t="shared" si="34"/>
      </c>
      <c r="EN61" s="82"/>
      <c r="EO61" s="82"/>
      <c r="EP61" s="82"/>
      <c r="EQ61" s="104"/>
      <c r="ER61" s="155">
        <f t="shared" si="8"/>
      </c>
      <c r="ES61" s="163">
        <f t="shared" si="35"/>
      </c>
      <c r="ET61" s="163">
        <f t="shared" si="36"/>
      </c>
      <c r="EU61" s="163">
        <f t="shared" si="37"/>
      </c>
      <c r="EV61" s="163">
        <f t="shared" si="38"/>
      </c>
      <c r="EW61" s="309"/>
      <c r="EX61" s="311"/>
      <c r="EY61" s="311"/>
      <c r="EZ61" s="310"/>
      <c r="FA61" s="122"/>
      <c r="FB61" s="122"/>
      <c r="FC61" s="122"/>
      <c r="FD61" s="122"/>
      <c r="FE61" s="163">
        <f t="shared" si="39"/>
      </c>
      <c r="FF61" s="163">
        <f t="shared" si="40"/>
      </c>
      <c r="FG61" s="163">
        <f t="shared" si="41"/>
      </c>
      <c r="FH61" s="163">
        <f t="shared" si="42"/>
      </c>
      <c r="FI61" s="122"/>
      <c r="FJ61" s="122"/>
      <c r="FK61" s="122"/>
      <c r="FL61" s="122"/>
      <c r="FM61" s="155">
        <f t="shared" si="9"/>
      </c>
      <c r="FN61" s="82"/>
      <c r="FO61" s="153">
        <f t="shared" si="43"/>
      </c>
      <c r="FP61" s="122"/>
      <c r="FQ61" s="122"/>
      <c r="FR61" s="122"/>
      <c r="FS61" s="129"/>
      <c r="FT61" s="161">
        <f t="shared" si="44"/>
      </c>
      <c r="FU61" s="93"/>
      <c r="FV61" s="165">
        <f t="shared" si="17"/>
      </c>
      <c r="FW61" s="124"/>
      <c r="FX61" s="111">
        <f t="shared" si="45"/>
      </c>
      <c r="FY61" s="116">
        <f t="shared" si="46"/>
      </c>
      <c r="FZ61" s="102">
        <f t="shared" si="47"/>
      </c>
      <c r="GA61" s="102">
        <f t="shared" si="48"/>
      </c>
      <c r="GB61" s="117">
        <f t="shared" si="49"/>
      </c>
      <c r="GC61" s="93"/>
      <c r="GD61" s="126"/>
      <c r="GE61" s="128">
        <f t="shared" si="18"/>
      </c>
      <c r="GF61" s="302"/>
      <c r="GG61" s="304"/>
      <c r="GH61" s="302"/>
      <c r="GI61" s="304"/>
      <c r="GJ61" s="302"/>
      <c r="GK61" s="304"/>
      <c r="GL61" s="302"/>
      <c r="GM61" s="303"/>
      <c r="GN61" s="93"/>
      <c r="GO61" s="126"/>
      <c r="GP61" s="180">
        <f t="shared" si="10"/>
      </c>
      <c r="GQ61" s="302"/>
      <c r="GR61" s="304"/>
      <c r="GS61" s="302"/>
      <c r="GT61" s="304"/>
      <c r="GU61" s="302"/>
      <c r="GV61" s="304"/>
      <c r="GW61" s="302"/>
      <c r="GX61" s="303"/>
      <c r="GY61" s="154"/>
      <c r="GZ61" s="169"/>
      <c r="HA61" s="180">
        <f t="shared" si="11"/>
      </c>
      <c r="HB61" s="278"/>
      <c r="HC61" s="279"/>
      <c r="HD61" s="278"/>
      <c r="HE61" s="279"/>
      <c r="HF61" s="278"/>
      <c r="HG61" s="279"/>
      <c r="HH61" s="278"/>
      <c r="HI61" s="280"/>
      <c r="HJ61" s="154"/>
      <c r="HK61" s="169"/>
      <c r="HL61" s="180">
        <f t="shared" si="12"/>
      </c>
      <c r="HM61" s="278"/>
      <c r="HN61" s="279"/>
      <c r="HO61" s="278"/>
      <c r="HP61" s="279"/>
      <c r="HQ61" s="278"/>
      <c r="HR61" s="279"/>
      <c r="HS61" s="278"/>
      <c r="HT61" s="280"/>
    </row>
    <row r="62" spans="1:228" ht="22.5" customHeight="1">
      <c r="A62" s="166">
        <f t="shared" si="0"/>
        <v>28</v>
      </c>
      <c r="B62" s="305"/>
      <c r="C62" s="306"/>
      <c r="D62" s="305">
        <f t="shared" si="19"/>
      </c>
      <c r="E62" s="306"/>
      <c r="F62" s="305"/>
      <c r="G62" s="306"/>
      <c r="H62" s="305"/>
      <c r="I62" s="306"/>
      <c r="J62" s="205"/>
      <c r="K62" s="206"/>
      <c r="L62" s="206"/>
      <c r="M62" s="206"/>
      <c r="N62" s="206"/>
      <c r="O62" s="206"/>
      <c r="P62" s="206"/>
      <c r="Q62" s="206"/>
      <c r="R62" s="155"/>
      <c r="S62" s="155"/>
      <c r="T62" s="155"/>
      <c r="U62" s="155"/>
      <c r="V62" s="203"/>
      <c r="W62" s="203"/>
      <c r="X62" s="204"/>
      <c r="Y62" s="118">
        <f t="shared" si="20"/>
      </c>
      <c r="Z62" s="120"/>
      <c r="AA62" s="160">
        <f t="shared" si="21"/>
      </c>
      <c r="AB62" s="109"/>
      <c r="AC62" s="162">
        <f t="shared" si="13"/>
      </c>
      <c r="AD62" s="109"/>
      <c r="AE62" s="314"/>
      <c r="AF62" s="315"/>
      <c r="AG62" s="315"/>
      <c r="AH62" s="315"/>
      <c r="AI62" s="316"/>
      <c r="AJ62" s="314"/>
      <c r="AK62" s="315"/>
      <c r="AL62" s="316"/>
      <c r="AM62" s="109"/>
      <c r="AN62" s="116">
        <f t="shared" si="14"/>
      </c>
      <c r="AO62" s="109"/>
      <c r="AP62" s="109"/>
      <c r="AQ62" s="109"/>
      <c r="AR62" s="121"/>
      <c r="AS62" s="322"/>
      <c r="AT62" s="322"/>
      <c r="AU62" s="121"/>
      <c r="AV62" s="322"/>
      <c r="AW62" s="322"/>
      <c r="AX62" s="119">
        <f t="shared" si="15"/>
      </c>
      <c r="AY62" s="123"/>
      <c r="AZ62" s="165">
        <v>1</v>
      </c>
      <c r="BA62" s="93"/>
      <c r="BB62" s="160">
        <f t="shared" si="16"/>
      </c>
      <c r="BC62" s="109"/>
      <c r="BD62" s="109"/>
      <c r="BE62" s="109">
        <f t="shared" si="5"/>
      </c>
      <c r="BF62" s="323"/>
      <c r="BG62" s="324"/>
      <c r="BH62" s="302"/>
      <c r="BI62" s="321"/>
      <c r="BJ62" s="304"/>
      <c r="BK62" s="317"/>
      <c r="BL62" s="318"/>
      <c r="BM62" s="109"/>
      <c r="BN62" s="109"/>
      <c r="BO62" s="323"/>
      <c r="BP62" s="324"/>
      <c r="BQ62" s="302"/>
      <c r="BR62" s="321"/>
      <c r="BS62" s="304"/>
      <c r="BT62" s="317"/>
      <c r="BU62" s="318"/>
      <c r="BV62" s="317"/>
      <c r="BW62" s="325"/>
      <c r="BX62" s="165">
        <f t="shared" si="22"/>
      </c>
      <c r="BY62" s="319"/>
      <c r="BZ62" s="320"/>
      <c r="CA62" s="320"/>
      <c r="CB62" s="320"/>
      <c r="CC62" s="93"/>
      <c r="CD62" s="123"/>
      <c r="CE62" s="93"/>
      <c r="CF62" s="109"/>
      <c r="CG62" s="274"/>
      <c r="CH62" s="275"/>
      <c r="CI62" s="274"/>
      <c r="CJ62" s="275"/>
      <c r="CK62" s="102">
        <f t="shared" si="23"/>
      </c>
      <c r="CL62" s="125"/>
      <c r="CM62" s="109"/>
      <c r="CN62" s="326"/>
      <c r="CO62" s="327"/>
      <c r="CP62" s="328"/>
      <c r="CQ62" s="164">
        <f t="shared" si="6"/>
      </c>
      <c r="CR62" s="93"/>
      <c r="CS62" s="109"/>
      <c r="CT62" s="109"/>
      <c r="CU62" s="109"/>
      <c r="CV62" s="109"/>
      <c r="CW62" s="102">
        <f t="shared" si="24"/>
      </c>
      <c r="CX62" s="109"/>
      <c r="CY62" s="109"/>
      <c r="CZ62" s="302"/>
      <c r="DA62" s="321"/>
      <c r="DB62" s="304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23"/>
      <c r="DO62" s="165">
        <f t="shared" si="25"/>
      </c>
      <c r="DP62" s="93"/>
      <c r="DQ62" s="163">
        <f t="shared" si="26"/>
      </c>
      <c r="DR62" s="126"/>
      <c r="DS62" s="126"/>
      <c r="DT62" s="109"/>
      <c r="DU62" s="109"/>
      <c r="DV62" s="127"/>
      <c r="DW62" s="154">
        <f t="shared" si="7"/>
      </c>
      <c r="DX62" s="163">
        <f t="shared" si="27"/>
      </c>
      <c r="DY62" s="163">
        <f t="shared" si="28"/>
      </c>
      <c r="DZ62" s="163">
        <f t="shared" si="29"/>
      </c>
      <c r="EA62" s="163">
        <f t="shared" si="30"/>
      </c>
      <c r="EB62" s="309"/>
      <c r="EC62" s="311"/>
      <c r="ED62" s="311"/>
      <c r="EE62" s="310"/>
      <c r="EF62" s="82"/>
      <c r="EG62" s="82"/>
      <c r="EH62" s="82"/>
      <c r="EI62" s="82"/>
      <c r="EJ62" s="163">
        <f t="shared" si="31"/>
      </c>
      <c r="EK62" s="163">
        <f t="shared" si="32"/>
      </c>
      <c r="EL62" s="163">
        <f t="shared" si="33"/>
      </c>
      <c r="EM62" s="163">
        <f t="shared" si="34"/>
      </c>
      <c r="EN62" s="82"/>
      <c r="EO62" s="82"/>
      <c r="EP62" s="82"/>
      <c r="EQ62" s="104"/>
      <c r="ER62" s="155">
        <f t="shared" si="8"/>
      </c>
      <c r="ES62" s="163">
        <f t="shared" si="35"/>
      </c>
      <c r="ET62" s="163">
        <f t="shared" si="36"/>
      </c>
      <c r="EU62" s="163">
        <f t="shared" si="37"/>
      </c>
      <c r="EV62" s="163">
        <f t="shared" si="38"/>
      </c>
      <c r="EW62" s="309"/>
      <c r="EX62" s="311"/>
      <c r="EY62" s="311"/>
      <c r="EZ62" s="310"/>
      <c r="FA62" s="122"/>
      <c r="FB62" s="122"/>
      <c r="FC62" s="122"/>
      <c r="FD62" s="122"/>
      <c r="FE62" s="163">
        <f t="shared" si="39"/>
      </c>
      <c r="FF62" s="163">
        <f t="shared" si="40"/>
      </c>
      <c r="FG62" s="163">
        <f t="shared" si="41"/>
      </c>
      <c r="FH62" s="163">
        <f t="shared" si="42"/>
      </c>
      <c r="FI62" s="122"/>
      <c r="FJ62" s="122"/>
      <c r="FK62" s="122"/>
      <c r="FL62" s="122"/>
      <c r="FM62" s="155">
        <f t="shared" si="9"/>
      </c>
      <c r="FN62" s="82"/>
      <c r="FO62" s="153">
        <f t="shared" si="43"/>
      </c>
      <c r="FP62" s="122"/>
      <c r="FQ62" s="122"/>
      <c r="FR62" s="122"/>
      <c r="FS62" s="129"/>
      <c r="FT62" s="161">
        <f t="shared" si="44"/>
      </c>
      <c r="FU62" s="93"/>
      <c r="FV62" s="165">
        <f t="shared" si="17"/>
      </c>
      <c r="FW62" s="124"/>
      <c r="FX62" s="111">
        <f t="shared" si="45"/>
      </c>
      <c r="FY62" s="116">
        <f t="shared" si="46"/>
      </c>
      <c r="FZ62" s="102">
        <f t="shared" si="47"/>
      </c>
      <c r="GA62" s="102">
        <f t="shared" si="48"/>
      </c>
      <c r="GB62" s="117">
        <f t="shared" si="49"/>
      </c>
      <c r="GC62" s="93"/>
      <c r="GD62" s="126"/>
      <c r="GE62" s="128">
        <f t="shared" si="18"/>
      </c>
      <c r="GF62" s="302"/>
      <c r="GG62" s="304"/>
      <c r="GH62" s="302"/>
      <c r="GI62" s="304"/>
      <c r="GJ62" s="302"/>
      <c r="GK62" s="304"/>
      <c r="GL62" s="302"/>
      <c r="GM62" s="303"/>
      <c r="GN62" s="93"/>
      <c r="GO62" s="126"/>
      <c r="GP62" s="180">
        <f t="shared" si="10"/>
      </c>
      <c r="GQ62" s="302"/>
      <c r="GR62" s="304"/>
      <c r="GS62" s="302"/>
      <c r="GT62" s="304"/>
      <c r="GU62" s="302"/>
      <c r="GV62" s="304"/>
      <c r="GW62" s="302"/>
      <c r="GX62" s="303"/>
      <c r="GY62" s="154"/>
      <c r="GZ62" s="169"/>
      <c r="HA62" s="180">
        <f t="shared" si="11"/>
      </c>
      <c r="HB62" s="278"/>
      <c r="HC62" s="279"/>
      <c r="HD62" s="278"/>
      <c r="HE62" s="279"/>
      <c r="HF62" s="278"/>
      <c r="HG62" s="279"/>
      <c r="HH62" s="278"/>
      <c r="HI62" s="280"/>
      <c r="HJ62" s="154"/>
      <c r="HK62" s="169"/>
      <c r="HL62" s="180">
        <f t="shared" si="12"/>
      </c>
      <c r="HM62" s="278"/>
      <c r="HN62" s="279"/>
      <c r="HO62" s="278"/>
      <c r="HP62" s="279"/>
      <c r="HQ62" s="278"/>
      <c r="HR62" s="279"/>
      <c r="HS62" s="278"/>
      <c r="HT62" s="280"/>
    </row>
    <row r="63" spans="1:228" ht="22.5" customHeight="1">
      <c r="A63" s="166">
        <f t="shared" si="0"/>
        <v>29</v>
      </c>
      <c r="B63" s="305"/>
      <c r="C63" s="306"/>
      <c r="D63" s="305">
        <f t="shared" si="19"/>
      </c>
      <c r="E63" s="306"/>
      <c r="F63" s="305"/>
      <c r="G63" s="306"/>
      <c r="H63" s="305"/>
      <c r="I63" s="306"/>
      <c r="J63" s="205"/>
      <c r="K63" s="206"/>
      <c r="L63" s="206"/>
      <c r="M63" s="206"/>
      <c r="N63" s="206"/>
      <c r="O63" s="206"/>
      <c r="P63" s="206"/>
      <c r="Q63" s="206"/>
      <c r="R63" s="155"/>
      <c r="S63" s="155"/>
      <c r="T63" s="155"/>
      <c r="U63" s="155"/>
      <c r="V63" s="203"/>
      <c r="W63" s="203"/>
      <c r="X63" s="204"/>
      <c r="Y63" s="118">
        <f t="shared" si="20"/>
      </c>
      <c r="Z63" s="120"/>
      <c r="AA63" s="160">
        <f t="shared" si="21"/>
      </c>
      <c r="AB63" s="109"/>
      <c r="AC63" s="162">
        <f t="shared" si="13"/>
      </c>
      <c r="AD63" s="109"/>
      <c r="AE63" s="314"/>
      <c r="AF63" s="315"/>
      <c r="AG63" s="315"/>
      <c r="AH63" s="315"/>
      <c r="AI63" s="316"/>
      <c r="AJ63" s="314"/>
      <c r="AK63" s="315"/>
      <c r="AL63" s="316"/>
      <c r="AM63" s="109"/>
      <c r="AN63" s="116">
        <f t="shared" si="14"/>
      </c>
      <c r="AO63" s="109"/>
      <c r="AP63" s="109"/>
      <c r="AQ63" s="109"/>
      <c r="AR63" s="121"/>
      <c r="AS63" s="322"/>
      <c r="AT63" s="322"/>
      <c r="AU63" s="121"/>
      <c r="AV63" s="322"/>
      <c r="AW63" s="322"/>
      <c r="AX63" s="119">
        <f t="shared" si="15"/>
      </c>
      <c r="AY63" s="123"/>
      <c r="AZ63" s="165">
        <v>1</v>
      </c>
      <c r="BA63" s="93"/>
      <c r="BB63" s="160">
        <f t="shared" si="16"/>
      </c>
      <c r="BC63" s="109"/>
      <c r="BD63" s="109"/>
      <c r="BE63" s="109">
        <f t="shared" si="5"/>
      </c>
      <c r="BF63" s="323"/>
      <c r="BG63" s="324"/>
      <c r="BH63" s="302"/>
      <c r="BI63" s="321"/>
      <c r="BJ63" s="304"/>
      <c r="BK63" s="317"/>
      <c r="BL63" s="318"/>
      <c r="BM63" s="109"/>
      <c r="BN63" s="109"/>
      <c r="BO63" s="323"/>
      <c r="BP63" s="324"/>
      <c r="BQ63" s="302"/>
      <c r="BR63" s="321"/>
      <c r="BS63" s="304"/>
      <c r="BT63" s="317"/>
      <c r="BU63" s="318"/>
      <c r="BV63" s="317"/>
      <c r="BW63" s="325"/>
      <c r="BX63" s="165">
        <f t="shared" si="22"/>
      </c>
      <c r="BY63" s="319"/>
      <c r="BZ63" s="320"/>
      <c r="CA63" s="320"/>
      <c r="CB63" s="320"/>
      <c r="CC63" s="93"/>
      <c r="CD63" s="123"/>
      <c r="CE63" s="93"/>
      <c r="CF63" s="109"/>
      <c r="CG63" s="274"/>
      <c r="CH63" s="275"/>
      <c r="CI63" s="274"/>
      <c r="CJ63" s="275"/>
      <c r="CK63" s="102">
        <f t="shared" si="23"/>
      </c>
      <c r="CL63" s="125"/>
      <c r="CM63" s="109"/>
      <c r="CN63" s="326"/>
      <c r="CO63" s="327"/>
      <c r="CP63" s="328"/>
      <c r="CQ63" s="164">
        <f t="shared" si="6"/>
      </c>
      <c r="CR63" s="93"/>
      <c r="CS63" s="109"/>
      <c r="CT63" s="109"/>
      <c r="CU63" s="109"/>
      <c r="CV63" s="109"/>
      <c r="CW63" s="102">
        <f t="shared" si="24"/>
      </c>
      <c r="CX63" s="109"/>
      <c r="CY63" s="109"/>
      <c r="CZ63" s="302"/>
      <c r="DA63" s="321"/>
      <c r="DB63" s="304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23"/>
      <c r="DO63" s="165">
        <f t="shared" si="25"/>
      </c>
      <c r="DP63" s="93"/>
      <c r="DQ63" s="163">
        <f t="shared" si="26"/>
      </c>
      <c r="DR63" s="126"/>
      <c r="DS63" s="126"/>
      <c r="DT63" s="109"/>
      <c r="DU63" s="109"/>
      <c r="DV63" s="127"/>
      <c r="DW63" s="154">
        <f t="shared" si="7"/>
      </c>
      <c r="DX63" s="163">
        <f t="shared" si="27"/>
      </c>
      <c r="DY63" s="163">
        <f t="shared" si="28"/>
      </c>
      <c r="DZ63" s="163">
        <f t="shared" si="29"/>
      </c>
      <c r="EA63" s="163">
        <f t="shared" si="30"/>
      </c>
      <c r="EB63" s="309"/>
      <c r="EC63" s="311"/>
      <c r="ED63" s="311"/>
      <c r="EE63" s="310"/>
      <c r="EF63" s="82"/>
      <c r="EG63" s="82"/>
      <c r="EH63" s="82"/>
      <c r="EI63" s="82"/>
      <c r="EJ63" s="163">
        <f t="shared" si="31"/>
      </c>
      <c r="EK63" s="163">
        <f t="shared" si="32"/>
      </c>
      <c r="EL63" s="163">
        <f t="shared" si="33"/>
      </c>
      <c r="EM63" s="163">
        <f t="shared" si="34"/>
      </c>
      <c r="EN63" s="82"/>
      <c r="EO63" s="82"/>
      <c r="EP63" s="82"/>
      <c r="EQ63" s="104"/>
      <c r="ER63" s="155">
        <f t="shared" si="8"/>
      </c>
      <c r="ES63" s="163">
        <f t="shared" si="35"/>
      </c>
      <c r="ET63" s="163">
        <f t="shared" si="36"/>
      </c>
      <c r="EU63" s="163">
        <f t="shared" si="37"/>
      </c>
      <c r="EV63" s="163">
        <f t="shared" si="38"/>
      </c>
      <c r="EW63" s="309"/>
      <c r="EX63" s="311"/>
      <c r="EY63" s="311"/>
      <c r="EZ63" s="310"/>
      <c r="FA63" s="122"/>
      <c r="FB63" s="122"/>
      <c r="FC63" s="122"/>
      <c r="FD63" s="122"/>
      <c r="FE63" s="163">
        <f t="shared" si="39"/>
      </c>
      <c r="FF63" s="163">
        <f t="shared" si="40"/>
      </c>
      <c r="FG63" s="163">
        <f t="shared" si="41"/>
      </c>
      <c r="FH63" s="163">
        <f t="shared" si="42"/>
      </c>
      <c r="FI63" s="122"/>
      <c r="FJ63" s="122"/>
      <c r="FK63" s="122"/>
      <c r="FL63" s="122"/>
      <c r="FM63" s="155">
        <f t="shared" si="9"/>
      </c>
      <c r="FN63" s="82"/>
      <c r="FO63" s="153">
        <f t="shared" si="43"/>
      </c>
      <c r="FP63" s="122"/>
      <c r="FQ63" s="122"/>
      <c r="FR63" s="122"/>
      <c r="FS63" s="129"/>
      <c r="FT63" s="161">
        <f t="shared" si="44"/>
      </c>
      <c r="FU63" s="93"/>
      <c r="FV63" s="165">
        <f t="shared" si="17"/>
      </c>
      <c r="FW63" s="124"/>
      <c r="FX63" s="111">
        <f t="shared" si="45"/>
      </c>
      <c r="FY63" s="116">
        <f t="shared" si="46"/>
      </c>
      <c r="FZ63" s="102">
        <f t="shared" si="47"/>
      </c>
      <c r="GA63" s="102">
        <f t="shared" si="48"/>
      </c>
      <c r="GB63" s="117">
        <f t="shared" si="49"/>
      </c>
      <c r="GC63" s="93"/>
      <c r="GD63" s="126"/>
      <c r="GE63" s="128">
        <f t="shared" si="18"/>
      </c>
      <c r="GF63" s="302"/>
      <c r="GG63" s="304"/>
      <c r="GH63" s="302"/>
      <c r="GI63" s="304"/>
      <c r="GJ63" s="302"/>
      <c r="GK63" s="304"/>
      <c r="GL63" s="302"/>
      <c r="GM63" s="303"/>
      <c r="GN63" s="93"/>
      <c r="GO63" s="126"/>
      <c r="GP63" s="180">
        <f t="shared" si="10"/>
      </c>
      <c r="GQ63" s="302"/>
      <c r="GR63" s="304"/>
      <c r="GS63" s="302"/>
      <c r="GT63" s="304"/>
      <c r="GU63" s="302"/>
      <c r="GV63" s="304"/>
      <c r="GW63" s="302"/>
      <c r="GX63" s="303"/>
      <c r="GY63" s="154"/>
      <c r="GZ63" s="169"/>
      <c r="HA63" s="180">
        <f t="shared" si="11"/>
      </c>
      <c r="HB63" s="278"/>
      <c r="HC63" s="279"/>
      <c r="HD63" s="278"/>
      <c r="HE63" s="279"/>
      <c r="HF63" s="278"/>
      <c r="HG63" s="279"/>
      <c r="HH63" s="278"/>
      <c r="HI63" s="280"/>
      <c r="HJ63" s="154"/>
      <c r="HK63" s="169"/>
      <c r="HL63" s="180">
        <f t="shared" si="12"/>
      </c>
      <c r="HM63" s="278"/>
      <c r="HN63" s="279"/>
      <c r="HO63" s="278"/>
      <c r="HP63" s="279"/>
      <c r="HQ63" s="278"/>
      <c r="HR63" s="279"/>
      <c r="HS63" s="278"/>
      <c r="HT63" s="280"/>
    </row>
    <row r="64" spans="1:228" ht="22.5" customHeight="1">
      <c r="A64" s="166">
        <f t="shared" si="0"/>
        <v>30</v>
      </c>
      <c r="B64" s="305"/>
      <c r="C64" s="306"/>
      <c r="D64" s="305">
        <f t="shared" si="19"/>
      </c>
      <c r="E64" s="306"/>
      <c r="F64" s="305"/>
      <c r="G64" s="306"/>
      <c r="H64" s="305"/>
      <c r="I64" s="306"/>
      <c r="J64" s="205"/>
      <c r="K64" s="206"/>
      <c r="L64" s="206"/>
      <c r="M64" s="206"/>
      <c r="N64" s="206"/>
      <c r="O64" s="206"/>
      <c r="P64" s="206"/>
      <c r="Q64" s="206"/>
      <c r="R64" s="155"/>
      <c r="S64" s="155"/>
      <c r="T64" s="155"/>
      <c r="U64" s="155"/>
      <c r="V64" s="203"/>
      <c r="W64" s="203"/>
      <c r="X64" s="204"/>
      <c r="Y64" s="118">
        <f t="shared" si="20"/>
      </c>
      <c r="Z64" s="120"/>
      <c r="AA64" s="160">
        <f t="shared" si="21"/>
      </c>
      <c r="AB64" s="109"/>
      <c r="AC64" s="162">
        <f t="shared" si="13"/>
      </c>
      <c r="AD64" s="109"/>
      <c r="AE64" s="314"/>
      <c r="AF64" s="315"/>
      <c r="AG64" s="315"/>
      <c r="AH64" s="315"/>
      <c r="AI64" s="316"/>
      <c r="AJ64" s="314"/>
      <c r="AK64" s="315"/>
      <c r="AL64" s="316"/>
      <c r="AM64" s="109"/>
      <c r="AN64" s="116">
        <f t="shared" si="14"/>
      </c>
      <c r="AO64" s="109"/>
      <c r="AP64" s="109"/>
      <c r="AQ64" s="109"/>
      <c r="AR64" s="121"/>
      <c r="AS64" s="322"/>
      <c r="AT64" s="322"/>
      <c r="AU64" s="121"/>
      <c r="AV64" s="322"/>
      <c r="AW64" s="322"/>
      <c r="AX64" s="119">
        <f t="shared" si="15"/>
      </c>
      <c r="AY64" s="123"/>
      <c r="AZ64" s="165">
        <v>1</v>
      </c>
      <c r="BA64" s="93"/>
      <c r="BB64" s="160">
        <f t="shared" si="16"/>
      </c>
      <c r="BC64" s="109"/>
      <c r="BD64" s="109"/>
      <c r="BE64" s="109">
        <f t="shared" si="5"/>
      </c>
      <c r="BF64" s="323"/>
      <c r="BG64" s="324"/>
      <c r="BH64" s="302"/>
      <c r="BI64" s="321"/>
      <c r="BJ64" s="304"/>
      <c r="BK64" s="317"/>
      <c r="BL64" s="318"/>
      <c r="BM64" s="109"/>
      <c r="BN64" s="109"/>
      <c r="BO64" s="323"/>
      <c r="BP64" s="324"/>
      <c r="BQ64" s="302"/>
      <c r="BR64" s="321"/>
      <c r="BS64" s="304"/>
      <c r="BT64" s="317"/>
      <c r="BU64" s="318"/>
      <c r="BV64" s="317"/>
      <c r="BW64" s="325"/>
      <c r="BX64" s="165">
        <f t="shared" si="22"/>
      </c>
      <c r="BY64" s="319"/>
      <c r="BZ64" s="320"/>
      <c r="CA64" s="320"/>
      <c r="CB64" s="320"/>
      <c r="CC64" s="93"/>
      <c r="CD64" s="123"/>
      <c r="CE64" s="93"/>
      <c r="CF64" s="109"/>
      <c r="CG64" s="274"/>
      <c r="CH64" s="275"/>
      <c r="CI64" s="274"/>
      <c r="CJ64" s="275"/>
      <c r="CK64" s="102">
        <f t="shared" si="23"/>
      </c>
      <c r="CL64" s="125"/>
      <c r="CM64" s="109"/>
      <c r="CN64" s="326"/>
      <c r="CO64" s="327"/>
      <c r="CP64" s="328"/>
      <c r="CQ64" s="164">
        <f t="shared" si="6"/>
      </c>
      <c r="CR64" s="93"/>
      <c r="CS64" s="109"/>
      <c r="CT64" s="109"/>
      <c r="CU64" s="109"/>
      <c r="CV64" s="109"/>
      <c r="CW64" s="102">
        <f t="shared" si="24"/>
      </c>
      <c r="CX64" s="109"/>
      <c r="CY64" s="109"/>
      <c r="CZ64" s="302"/>
      <c r="DA64" s="321"/>
      <c r="DB64" s="304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23"/>
      <c r="DO64" s="165">
        <f t="shared" si="25"/>
      </c>
      <c r="DP64" s="93"/>
      <c r="DQ64" s="163">
        <f t="shared" si="26"/>
      </c>
      <c r="DR64" s="126"/>
      <c r="DS64" s="126"/>
      <c r="DT64" s="109"/>
      <c r="DU64" s="109"/>
      <c r="DV64" s="127"/>
      <c r="DW64" s="154">
        <f t="shared" si="7"/>
      </c>
      <c r="DX64" s="163">
        <f t="shared" si="27"/>
      </c>
      <c r="DY64" s="163">
        <f t="shared" si="28"/>
      </c>
      <c r="DZ64" s="163">
        <f t="shared" si="29"/>
      </c>
      <c r="EA64" s="163">
        <f t="shared" si="30"/>
      </c>
      <c r="EB64" s="309"/>
      <c r="EC64" s="311"/>
      <c r="ED64" s="311"/>
      <c r="EE64" s="310"/>
      <c r="EF64" s="82"/>
      <c r="EG64" s="82"/>
      <c r="EH64" s="82"/>
      <c r="EI64" s="82"/>
      <c r="EJ64" s="163">
        <f t="shared" si="31"/>
      </c>
      <c r="EK64" s="163">
        <f t="shared" si="32"/>
      </c>
      <c r="EL64" s="163">
        <f t="shared" si="33"/>
      </c>
      <c r="EM64" s="163">
        <f t="shared" si="34"/>
      </c>
      <c r="EN64" s="82"/>
      <c r="EO64" s="82"/>
      <c r="EP64" s="82"/>
      <c r="EQ64" s="104"/>
      <c r="ER64" s="155">
        <f t="shared" si="8"/>
      </c>
      <c r="ES64" s="163">
        <f t="shared" si="35"/>
      </c>
      <c r="ET64" s="163">
        <f t="shared" si="36"/>
      </c>
      <c r="EU64" s="163">
        <f t="shared" si="37"/>
      </c>
      <c r="EV64" s="163">
        <f t="shared" si="38"/>
      </c>
      <c r="EW64" s="309"/>
      <c r="EX64" s="311"/>
      <c r="EY64" s="311"/>
      <c r="EZ64" s="310"/>
      <c r="FA64" s="122"/>
      <c r="FB64" s="122"/>
      <c r="FC64" s="122"/>
      <c r="FD64" s="122"/>
      <c r="FE64" s="163">
        <f t="shared" si="39"/>
      </c>
      <c r="FF64" s="163">
        <f t="shared" si="40"/>
      </c>
      <c r="FG64" s="163">
        <f t="shared" si="41"/>
      </c>
      <c r="FH64" s="163">
        <f t="shared" si="42"/>
      </c>
      <c r="FI64" s="122"/>
      <c r="FJ64" s="122"/>
      <c r="FK64" s="122"/>
      <c r="FL64" s="122"/>
      <c r="FM64" s="155">
        <f t="shared" si="9"/>
      </c>
      <c r="FN64" s="82"/>
      <c r="FO64" s="153">
        <f t="shared" si="43"/>
      </c>
      <c r="FP64" s="122"/>
      <c r="FQ64" s="122"/>
      <c r="FR64" s="122"/>
      <c r="FS64" s="129"/>
      <c r="FT64" s="161">
        <f t="shared" si="44"/>
      </c>
      <c r="FU64" s="93"/>
      <c r="FV64" s="165">
        <f t="shared" si="17"/>
      </c>
      <c r="FW64" s="124"/>
      <c r="FX64" s="111">
        <f t="shared" si="45"/>
      </c>
      <c r="FY64" s="116">
        <f t="shared" si="46"/>
      </c>
      <c r="FZ64" s="102">
        <f t="shared" si="47"/>
      </c>
      <c r="GA64" s="102">
        <f t="shared" si="48"/>
      </c>
      <c r="GB64" s="117">
        <f t="shared" si="49"/>
      </c>
      <c r="GC64" s="93"/>
      <c r="GD64" s="126"/>
      <c r="GE64" s="128">
        <f t="shared" si="18"/>
      </c>
      <c r="GF64" s="302"/>
      <c r="GG64" s="304"/>
      <c r="GH64" s="302"/>
      <c r="GI64" s="304"/>
      <c r="GJ64" s="302"/>
      <c r="GK64" s="304"/>
      <c r="GL64" s="302"/>
      <c r="GM64" s="303"/>
      <c r="GN64" s="93"/>
      <c r="GO64" s="126"/>
      <c r="GP64" s="180">
        <f t="shared" si="10"/>
      </c>
      <c r="GQ64" s="302"/>
      <c r="GR64" s="304"/>
      <c r="GS64" s="302"/>
      <c r="GT64" s="304"/>
      <c r="GU64" s="302"/>
      <c r="GV64" s="304"/>
      <c r="GW64" s="302"/>
      <c r="GX64" s="303"/>
      <c r="GY64" s="154"/>
      <c r="GZ64" s="169"/>
      <c r="HA64" s="180">
        <f t="shared" si="11"/>
      </c>
      <c r="HB64" s="278"/>
      <c r="HC64" s="279"/>
      <c r="HD64" s="278"/>
      <c r="HE64" s="279"/>
      <c r="HF64" s="278"/>
      <c r="HG64" s="279"/>
      <c r="HH64" s="278"/>
      <c r="HI64" s="280"/>
      <c r="HJ64" s="154"/>
      <c r="HK64" s="169"/>
      <c r="HL64" s="180">
        <f t="shared" si="12"/>
      </c>
      <c r="HM64" s="278"/>
      <c r="HN64" s="279"/>
      <c r="HO64" s="278"/>
      <c r="HP64" s="279"/>
      <c r="HQ64" s="278"/>
      <c r="HR64" s="279"/>
      <c r="HS64" s="278"/>
      <c r="HT64" s="280"/>
    </row>
    <row r="65" spans="1:228" ht="22.5" customHeight="1">
      <c r="A65" s="166">
        <f t="shared" si="0"/>
        <v>31</v>
      </c>
      <c r="B65" s="305"/>
      <c r="C65" s="306"/>
      <c r="D65" s="305">
        <f t="shared" si="19"/>
      </c>
      <c r="E65" s="306"/>
      <c r="F65" s="305"/>
      <c r="G65" s="306"/>
      <c r="H65" s="305"/>
      <c r="I65" s="306"/>
      <c r="J65" s="205"/>
      <c r="K65" s="206"/>
      <c r="L65" s="206"/>
      <c r="M65" s="206"/>
      <c r="N65" s="206"/>
      <c r="O65" s="206"/>
      <c r="P65" s="206"/>
      <c r="Q65" s="206"/>
      <c r="R65" s="155"/>
      <c r="S65" s="155"/>
      <c r="T65" s="155"/>
      <c r="U65" s="155"/>
      <c r="V65" s="203"/>
      <c r="W65" s="203"/>
      <c r="X65" s="204"/>
      <c r="Y65" s="118">
        <f t="shared" si="20"/>
      </c>
      <c r="Z65" s="120"/>
      <c r="AA65" s="160">
        <f t="shared" si="21"/>
      </c>
      <c r="AB65" s="109"/>
      <c r="AC65" s="162">
        <f t="shared" si="13"/>
      </c>
      <c r="AD65" s="109"/>
      <c r="AE65" s="314"/>
      <c r="AF65" s="315"/>
      <c r="AG65" s="315"/>
      <c r="AH65" s="315"/>
      <c r="AI65" s="316"/>
      <c r="AJ65" s="314"/>
      <c r="AK65" s="315"/>
      <c r="AL65" s="316"/>
      <c r="AM65" s="109"/>
      <c r="AN65" s="116">
        <f t="shared" si="14"/>
      </c>
      <c r="AO65" s="109"/>
      <c r="AP65" s="109"/>
      <c r="AQ65" s="109"/>
      <c r="AR65" s="121"/>
      <c r="AS65" s="322"/>
      <c r="AT65" s="322"/>
      <c r="AU65" s="121"/>
      <c r="AV65" s="322"/>
      <c r="AW65" s="322"/>
      <c r="AX65" s="119">
        <f t="shared" si="15"/>
      </c>
      <c r="AY65" s="123"/>
      <c r="AZ65" s="165">
        <v>1</v>
      </c>
      <c r="BA65" s="93"/>
      <c r="BB65" s="160">
        <f t="shared" si="16"/>
      </c>
      <c r="BC65" s="109"/>
      <c r="BD65" s="109"/>
      <c r="BE65" s="109">
        <f t="shared" si="5"/>
      </c>
      <c r="BF65" s="323"/>
      <c r="BG65" s="324"/>
      <c r="BH65" s="302"/>
      <c r="BI65" s="321"/>
      <c r="BJ65" s="304"/>
      <c r="BK65" s="317"/>
      <c r="BL65" s="318"/>
      <c r="BM65" s="109"/>
      <c r="BN65" s="109"/>
      <c r="BO65" s="323"/>
      <c r="BP65" s="324"/>
      <c r="BQ65" s="302"/>
      <c r="BR65" s="321"/>
      <c r="BS65" s="304"/>
      <c r="BT65" s="317"/>
      <c r="BU65" s="318"/>
      <c r="BV65" s="317"/>
      <c r="BW65" s="325"/>
      <c r="BX65" s="165">
        <f t="shared" si="22"/>
      </c>
      <c r="BY65" s="319"/>
      <c r="BZ65" s="320"/>
      <c r="CA65" s="320"/>
      <c r="CB65" s="320"/>
      <c r="CC65" s="93"/>
      <c r="CD65" s="123"/>
      <c r="CE65" s="93"/>
      <c r="CF65" s="109"/>
      <c r="CG65" s="274"/>
      <c r="CH65" s="275"/>
      <c r="CI65" s="274"/>
      <c r="CJ65" s="275"/>
      <c r="CK65" s="102">
        <f t="shared" si="23"/>
      </c>
      <c r="CL65" s="125"/>
      <c r="CM65" s="109"/>
      <c r="CN65" s="326"/>
      <c r="CO65" s="327"/>
      <c r="CP65" s="328"/>
      <c r="CQ65" s="164">
        <f t="shared" si="6"/>
      </c>
      <c r="CR65" s="93"/>
      <c r="CS65" s="109"/>
      <c r="CT65" s="109"/>
      <c r="CU65" s="109"/>
      <c r="CV65" s="109"/>
      <c r="CW65" s="102">
        <f t="shared" si="24"/>
      </c>
      <c r="CX65" s="109"/>
      <c r="CY65" s="109"/>
      <c r="CZ65" s="302"/>
      <c r="DA65" s="321"/>
      <c r="DB65" s="304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23"/>
      <c r="DO65" s="165">
        <f t="shared" si="25"/>
      </c>
      <c r="DP65" s="93"/>
      <c r="DQ65" s="163">
        <f t="shared" si="26"/>
      </c>
      <c r="DR65" s="126"/>
      <c r="DS65" s="126"/>
      <c r="DT65" s="109"/>
      <c r="DU65" s="109"/>
      <c r="DV65" s="127"/>
      <c r="DW65" s="154">
        <f t="shared" si="7"/>
      </c>
      <c r="DX65" s="163">
        <f t="shared" si="27"/>
      </c>
      <c r="DY65" s="163">
        <f t="shared" si="28"/>
      </c>
      <c r="DZ65" s="163">
        <f t="shared" si="29"/>
      </c>
      <c r="EA65" s="163">
        <f t="shared" si="30"/>
      </c>
      <c r="EB65" s="309"/>
      <c r="EC65" s="311"/>
      <c r="ED65" s="311"/>
      <c r="EE65" s="310"/>
      <c r="EF65" s="82"/>
      <c r="EG65" s="82"/>
      <c r="EH65" s="82"/>
      <c r="EI65" s="82"/>
      <c r="EJ65" s="163">
        <f t="shared" si="31"/>
      </c>
      <c r="EK65" s="163">
        <f t="shared" si="32"/>
      </c>
      <c r="EL65" s="163">
        <f t="shared" si="33"/>
      </c>
      <c r="EM65" s="163">
        <f t="shared" si="34"/>
      </c>
      <c r="EN65" s="82"/>
      <c r="EO65" s="82"/>
      <c r="EP65" s="82"/>
      <c r="EQ65" s="104"/>
      <c r="ER65" s="155">
        <f t="shared" si="8"/>
      </c>
      <c r="ES65" s="163">
        <f t="shared" si="35"/>
      </c>
      <c r="ET65" s="163">
        <f t="shared" si="36"/>
      </c>
      <c r="EU65" s="163">
        <f t="shared" si="37"/>
      </c>
      <c r="EV65" s="163">
        <f t="shared" si="38"/>
      </c>
      <c r="EW65" s="309"/>
      <c r="EX65" s="311"/>
      <c r="EY65" s="311"/>
      <c r="EZ65" s="310"/>
      <c r="FA65" s="122"/>
      <c r="FB65" s="122"/>
      <c r="FC65" s="122"/>
      <c r="FD65" s="122"/>
      <c r="FE65" s="163">
        <f t="shared" si="39"/>
      </c>
      <c r="FF65" s="163">
        <f t="shared" si="40"/>
      </c>
      <c r="FG65" s="163">
        <f t="shared" si="41"/>
      </c>
      <c r="FH65" s="163">
        <f t="shared" si="42"/>
      </c>
      <c r="FI65" s="122"/>
      <c r="FJ65" s="122"/>
      <c r="FK65" s="122"/>
      <c r="FL65" s="122"/>
      <c r="FM65" s="155">
        <f t="shared" si="9"/>
      </c>
      <c r="FN65" s="82"/>
      <c r="FO65" s="153">
        <f t="shared" si="43"/>
      </c>
      <c r="FP65" s="122"/>
      <c r="FQ65" s="122"/>
      <c r="FR65" s="122"/>
      <c r="FS65" s="129"/>
      <c r="FT65" s="161">
        <f t="shared" si="44"/>
      </c>
      <c r="FU65" s="93"/>
      <c r="FV65" s="165">
        <f t="shared" si="17"/>
      </c>
      <c r="FW65" s="124"/>
      <c r="FX65" s="111">
        <f t="shared" si="45"/>
      </c>
      <c r="FY65" s="116">
        <f t="shared" si="46"/>
      </c>
      <c r="FZ65" s="102">
        <f t="shared" si="47"/>
      </c>
      <c r="GA65" s="102">
        <f t="shared" si="48"/>
      </c>
      <c r="GB65" s="117">
        <f t="shared" si="49"/>
      </c>
      <c r="GC65" s="93"/>
      <c r="GD65" s="126"/>
      <c r="GE65" s="128">
        <f t="shared" si="18"/>
      </c>
      <c r="GF65" s="302"/>
      <c r="GG65" s="304"/>
      <c r="GH65" s="302"/>
      <c r="GI65" s="304"/>
      <c r="GJ65" s="302"/>
      <c r="GK65" s="304"/>
      <c r="GL65" s="302"/>
      <c r="GM65" s="303"/>
      <c r="GN65" s="93"/>
      <c r="GO65" s="126"/>
      <c r="GP65" s="180">
        <f t="shared" si="10"/>
      </c>
      <c r="GQ65" s="302"/>
      <c r="GR65" s="304"/>
      <c r="GS65" s="302"/>
      <c r="GT65" s="304"/>
      <c r="GU65" s="302"/>
      <c r="GV65" s="304"/>
      <c r="GW65" s="302"/>
      <c r="GX65" s="303"/>
      <c r="GY65" s="154"/>
      <c r="GZ65" s="169"/>
      <c r="HA65" s="180">
        <f t="shared" si="11"/>
      </c>
      <c r="HB65" s="278"/>
      <c r="HC65" s="279"/>
      <c r="HD65" s="278"/>
      <c r="HE65" s="279"/>
      <c r="HF65" s="278"/>
      <c r="HG65" s="279"/>
      <c r="HH65" s="278"/>
      <c r="HI65" s="280"/>
      <c r="HJ65" s="154"/>
      <c r="HK65" s="169"/>
      <c r="HL65" s="180">
        <f t="shared" si="12"/>
      </c>
      <c r="HM65" s="278"/>
      <c r="HN65" s="279"/>
      <c r="HO65" s="278"/>
      <c r="HP65" s="279"/>
      <c r="HQ65" s="278"/>
      <c r="HR65" s="279"/>
      <c r="HS65" s="278"/>
      <c r="HT65" s="280"/>
    </row>
    <row r="66" spans="1:228" ht="22.5" customHeight="1">
      <c r="A66" s="166">
        <f t="shared" si="0"/>
        <v>32</v>
      </c>
      <c r="B66" s="305"/>
      <c r="C66" s="306"/>
      <c r="D66" s="305">
        <f t="shared" si="19"/>
      </c>
      <c r="E66" s="306"/>
      <c r="F66" s="305"/>
      <c r="G66" s="306"/>
      <c r="H66" s="305"/>
      <c r="I66" s="306"/>
      <c r="J66" s="205"/>
      <c r="K66" s="206"/>
      <c r="L66" s="206"/>
      <c r="M66" s="206"/>
      <c r="N66" s="206"/>
      <c r="O66" s="206"/>
      <c r="P66" s="206"/>
      <c r="Q66" s="206"/>
      <c r="R66" s="155"/>
      <c r="S66" s="155"/>
      <c r="T66" s="155"/>
      <c r="U66" s="155"/>
      <c r="V66" s="203"/>
      <c r="W66" s="203"/>
      <c r="X66" s="204"/>
      <c r="Y66" s="118">
        <f t="shared" si="20"/>
      </c>
      <c r="Z66" s="120"/>
      <c r="AA66" s="160">
        <f t="shared" si="21"/>
      </c>
      <c r="AB66" s="109"/>
      <c r="AC66" s="162">
        <f t="shared" si="13"/>
      </c>
      <c r="AD66" s="109"/>
      <c r="AE66" s="314"/>
      <c r="AF66" s="315"/>
      <c r="AG66" s="315"/>
      <c r="AH66" s="315"/>
      <c r="AI66" s="316"/>
      <c r="AJ66" s="314"/>
      <c r="AK66" s="315"/>
      <c r="AL66" s="316"/>
      <c r="AM66" s="109"/>
      <c r="AN66" s="116">
        <f t="shared" si="14"/>
      </c>
      <c r="AO66" s="109"/>
      <c r="AP66" s="109"/>
      <c r="AQ66" s="109"/>
      <c r="AR66" s="121"/>
      <c r="AS66" s="322"/>
      <c r="AT66" s="322"/>
      <c r="AU66" s="121"/>
      <c r="AV66" s="322"/>
      <c r="AW66" s="322"/>
      <c r="AX66" s="119">
        <f t="shared" si="15"/>
      </c>
      <c r="AY66" s="123"/>
      <c r="AZ66" s="165">
        <v>1</v>
      </c>
      <c r="BA66" s="93"/>
      <c r="BB66" s="160">
        <f t="shared" si="16"/>
      </c>
      <c r="BC66" s="109"/>
      <c r="BD66" s="109"/>
      <c r="BE66" s="109">
        <f t="shared" si="5"/>
      </c>
      <c r="BF66" s="323"/>
      <c r="BG66" s="324"/>
      <c r="BH66" s="302"/>
      <c r="BI66" s="321"/>
      <c r="BJ66" s="304"/>
      <c r="BK66" s="317"/>
      <c r="BL66" s="318"/>
      <c r="BM66" s="109"/>
      <c r="BN66" s="109"/>
      <c r="BO66" s="323"/>
      <c r="BP66" s="324"/>
      <c r="BQ66" s="302"/>
      <c r="BR66" s="321"/>
      <c r="BS66" s="304"/>
      <c r="BT66" s="317"/>
      <c r="BU66" s="318"/>
      <c r="BV66" s="317"/>
      <c r="BW66" s="325"/>
      <c r="BX66" s="165">
        <f t="shared" si="22"/>
      </c>
      <c r="BY66" s="319"/>
      <c r="BZ66" s="320"/>
      <c r="CA66" s="320"/>
      <c r="CB66" s="320"/>
      <c r="CC66" s="93"/>
      <c r="CD66" s="123"/>
      <c r="CE66" s="93"/>
      <c r="CF66" s="109"/>
      <c r="CG66" s="274"/>
      <c r="CH66" s="275"/>
      <c r="CI66" s="274"/>
      <c r="CJ66" s="275"/>
      <c r="CK66" s="102">
        <f t="shared" si="23"/>
      </c>
      <c r="CL66" s="125"/>
      <c r="CM66" s="109"/>
      <c r="CN66" s="326"/>
      <c r="CO66" s="327"/>
      <c r="CP66" s="328"/>
      <c r="CQ66" s="164">
        <f t="shared" si="6"/>
      </c>
      <c r="CR66" s="93"/>
      <c r="CS66" s="109"/>
      <c r="CT66" s="109"/>
      <c r="CU66" s="109"/>
      <c r="CV66" s="109"/>
      <c r="CW66" s="102">
        <f t="shared" si="24"/>
      </c>
      <c r="CX66" s="109"/>
      <c r="CY66" s="109"/>
      <c r="CZ66" s="302"/>
      <c r="DA66" s="321"/>
      <c r="DB66" s="304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23"/>
      <c r="DO66" s="165">
        <f t="shared" si="25"/>
      </c>
      <c r="DP66" s="93"/>
      <c r="DQ66" s="163">
        <f t="shared" si="26"/>
      </c>
      <c r="DR66" s="126"/>
      <c r="DS66" s="126"/>
      <c r="DT66" s="109"/>
      <c r="DU66" s="109"/>
      <c r="DV66" s="127"/>
      <c r="DW66" s="154">
        <f t="shared" si="7"/>
      </c>
      <c r="DX66" s="163">
        <f t="shared" si="27"/>
      </c>
      <c r="DY66" s="163">
        <f t="shared" si="28"/>
      </c>
      <c r="DZ66" s="163">
        <f t="shared" si="29"/>
      </c>
      <c r="EA66" s="163">
        <f t="shared" si="30"/>
      </c>
      <c r="EB66" s="309"/>
      <c r="EC66" s="311"/>
      <c r="ED66" s="311"/>
      <c r="EE66" s="310"/>
      <c r="EF66" s="82"/>
      <c r="EG66" s="82"/>
      <c r="EH66" s="82"/>
      <c r="EI66" s="82"/>
      <c r="EJ66" s="163">
        <f t="shared" si="31"/>
      </c>
      <c r="EK66" s="163">
        <f t="shared" si="32"/>
      </c>
      <c r="EL66" s="163">
        <f t="shared" si="33"/>
      </c>
      <c r="EM66" s="163">
        <f t="shared" si="34"/>
      </c>
      <c r="EN66" s="82"/>
      <c r="EO66" s="82"/>
      <c r="EP66" s="82"/>
      <c r="EQ66" s="104"/>
      <c r="ER66" s="155">
        <f t="shared" si="8"/>
      </c>
      <c r="ES66" s="163">
        <f t="shared" si="35"/>
      </c>
      <c r="ET66" s="163">
        <f t="shared" si="36"/>
      </c>
      <c r="EU66" s="163">
        <f t="shared" si="37"/>
      </c>
      <c r="EV66" s="163">
        <f t="shared" si="38"/>
      </c>
      <c r="EW66" s="309"/>
      <c r="EX66" s="311"/>
      <c r="EY66" s="311"/>
      <c r="EZ66" s="310"/>
      <c r="FA66" s="122"/>
      <c r="FB66" s="122"/>
      <c r="FC66" s="122"/>
      <c r="FD66" s="122"/>
      <c r="FE66" s="163">
        <f t="shared" si="39"/>
      </c>
      <c r="FF66" s="163">
        <f t="shared" si="40"/>
      </c>
      <c r="FG66" s="163">
        <f t="shared" si="41"/>
      </c>
      <c r="FH66" s="163">
        <f t="shared" si="42"/>
      </c>
      <c r="FI66" s="122"/>
      <c r="FJ66" s="122"/>
      <c r="FK66" s="122"/>
      <c r="FL66" s="122"/>
      <c r="FM66" s="155">
        <f t="shared" si="9"/>
      </c>
      <c r="FN66" s="82"/>
      <c r="FO66" s="153">
        <f t="shared" si="43"/>
      </c>
      <c r="FP66" s="122"/>
      <c r="FQ66" s="122"/>
      <c r="FR66" s="122"/>
      <c r="FS66" s="129"/>
      <c r="FT66" s="161">
        <f t="shared" si="44"/>
      </c>
      <c r="FU66" s="93"/>
      <c r="FV66" s="165">
        <f t="shared" si="17"/>
      </c>
      <c r="FW66" s="124"/>
      <c r="FX66" s="111">
        <f t="shared" si="45"/>
      </c>
      <c r="FY66" s="116">
        <f t="shared" si="46"/>
      </c>
      <c r="FZ66" s="102">
        <f t="shared" si="47"/>
      </c>
      <c r="GA66" s="102">
        <f t="shared" si="48"/>
      </c>
      <c r="GB66" s="117">
        <f t="shared" si="49"/>
      </c>
      <c r="GC66" s="93"/>
      <c r="GD66" s="126"/>
      <c r="GE66" s="128">
        <f t="shared" si="18"/>
      </c>
      <c r="GF66" s="302"/>
      <c r="GG66" s="304"/>
      <c r="GH66" s="302"/>
      <c r="GI66" s="304"/>
      <c r="GJ66" s="302"/>
      <c r="GK66" s="304"/>
      <c r="GL66" s="302"/>
      <c r="GM66" s="303"/>
      <c r="GN66" s="93"/>
      <c r="GO66" s="126"/>
      <c r="GP66" s="180">
        <f t="shared" si="10"/>
      </c>
      <c r="GQ66" s="302"/>
      <c r="GR66" s="304"/>
      <c r="GS66" s="302"/>
      <c r="GT66" s="304"/>
      <c r="GU66" s="302"/>
      <c r="GV66" s="304"/>
      <c r="GW66" s="302"/>
      <c r="GX66" s="303"/>
      <c r="GY66" s="154"/>
      <c r="GZ66" s="169"/>
      <c r="HA66" s="180">
        <f t="shared" si="11"/>
      </c>
      <c r="HB66" s="278"/>
      <c r="HC66" s="279"/>
      <c r="HD66" s="278"/>
      <c r="HE66" s="279"/>
      <c r="HF66" s="278"/>
      <c r="HG66" s="279"/>
      <c r="HH66" s="278"/>
      <c r="HI66" s="280"/>
      <c r="HJ66" s="154"/>
      <c r="HK66" s="169"/>
      <c r="HL66" s="180">
        <f t="shared" si="12"/>
      </c>
      <c r="HM66" s="278"/>
      <c r="HN66" s="279"/>
      <c r="HO66" s="278"/>
      <c r="HP66" s="279"/>
      <c r="HQ66" s="278"/>
      <c r="HR66" s="279"/>
      <c r="HS66" s="278"/>
      <c r="HT66" s="280"/>
    </row>
    <row r="67" spans="1:228" ht="22.5" customHeight="1">
      <c r="A67" s="166">
        <f t="shared" si="0"/>
        <v>33</v>
      </c>
      <c r="B67" s="305"/>
      <c r="C67" s="306"/>
      <c r="D67" s="305">
        <f t="shared" si="19"/>
      </c>
      <c r="E67" s="306"/>
      <c r="F67" s="305"/>
      <c r="G67" s="306"/>
      <c r="H67" s="305"/>
      <c r="I67" s="306"/>
      <c r="J67" s="205"/>
      <c r="K67" s="206"/>
      <c r="L67" s="206"/>
      <c r="M67" s="206"/>
      <c r="N67" s="206"/>
      <c r="O67" s="206"/>
      <c r="P67" s="206"/>
      <c r="Q67" s="206"/>
      <c r="R67" s="155"/>
      <c r="S67" s="155"/>
      <c r="T67" s="155"/>
      <c r="U67" s="155"/>
      <c r="V67" s="203"/>
      <c r="W67" s="203"/>
      <c r="X67" s="204"/>
      <c r="Y67" s="118">
        <f t="shared" si="20"/>
      </c>
      <c r="Z67" s="120"/>
      <c r="AA67" s="160">
        <f t="shared" si="21"/>
      </c>
      <c r="AB67" s="109"/>
      <c r="AC67" s="162">
        <f t="shared" si="13"/>
      </c>
      <c r="AD67" s="109"/>
      <c r="AE67" s="314"/>
      <c r="AF67" s="315"/>
      <c r="AG67" s="315"/>
      <c r="AH67" s="315"/>
      <c r="AI67" s="316"/>
      <c r="AJ67" s="314"/>
      <c r="AK67" s="315"/>
      <c r="AL67" s="316"/>
      <c r="AM67" s="109"/>
      <c r="AN67" s="116">
        <f t="shared" si="14"/>
      </c>
      <c r="AO67" s="109"/>
      <c r="AP67" s="109"/>
      <c r="AQ67" s="109"/>
      <c r="AR67" s="121"/>
      <c r="AS67" s="322"/>
      <c r="AT67" s="322"/>
      <c r="AU67" s="121"/>
      <c r="AV67" s="322"/>
      <c r="AW67" s="322"/>
      <c r="AX67" s="119">
        <f t="shared" si="15"/>
      </c>
      <c r="AY67" s="123"/>
      <c r="AZ67" s="165">
        <v>1</v>
      </c>
      <c r="BA67" s="93"/>
      <c r="BB67" s="160">
        <f t="shared" si="16"/>
      </c>
      <c r="BC67" s="109"/>
      <c r="BD67" s="109"/>
      <c r="BE67" s="109">
        <f t="shared" si="5"/>
      </c>
      <c r="BF67" s="323"/>
      <c r="BG67" s="324"/>
      <c r="BH67" s="302"/>
      <c r="BI67" s="321"/>
      <c r="BJ67" s="304"/>
      <c r="BK67" s="317"/>
      <c r="BL67" s="318"/>
      <c r="BM67" s="109"/>
      <c r="BN67" s="109"/>
      <c r="BO67" s="323"/>
      <c r="BP67" s="324"/>
      <c r="BQ67" s="302"/>
      <c r="BR67" s="321"/>
      <c r="BS67" s="304"/>
      <c r="BT67" s="317"/>
      <c r="BU67" s="318"/>
      <c r="BV67" s="317"/>
      <c r="BW67" s="325"/>
      <c r="BX67" s="165">
        <f t="shared" si="22"/>
      </c>
      <c r="BY67" s="319"/>
      <c r="BZ67" s="320"/>
      <c r="CA67" s="320"/>
      <c r="CB67" s="320"/>
      <c r="CC67" s="93"/>
      <c r="CD67" s="123"/>
      <c r="CE67" s="93"/>
      <c r="CF67" s="109"/>
      <c r="CG67" s="274"/>
      <c r="CH67" s="275"/>
      <c r="CI67" s="274"/>
      <c r="CJ67" s="275"/>
      <c r="CK67" s="102">
        <f t="shared" si="23"/>
      </c>
      <c r="CL67" s="125"/>
      <c r="CM67" s="109"/>
      <c r="CN67" s="326"/>
      <c r="CO67" s="327"/>
      <c r="CP67" s="328"/>
      <c r="CQ67" s="164">
        <f t="shared" si="6"/>
      </c>
      <c r="CR67" s="93"/>
      <c r="CS67" s="109"/>
      <c r="CT67" s="109"/>
      <c r="CU67" s="109"/>
      <c r="CV67" s="109"/>
      <c r="CW67" s="102">
        <f t="shared" si="24"/>
      </c>
      <c r="CX67" s="109"/>
      <c r="CY67" s="109"/>
      <c r="CZ67" s="302"/>
      <c r="DA67" s="321"/>
      <c r="DB67" s="304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23"/>
      <c r="DO67" s="165">
        <f t="shared" si="25"/>
      </c>
      <c r="DP67" s="93"/>
      <c r="DQ67" s="163">
        <f t="shared" si="26"/>
      </c>
      <c r="DR67" s="126"/>
      <c r="DS67" s="126"/>
      <c r="DT67" s="109"/>
      <c r="DU67" s="109"/>
      <c r="DV67" s="127"/>
      <c r="DW67" s="154">
        <f t="shared" si="7"/>
      </c>
      <c r="DX67" s="163">
        <f t="shared" si="27"/>
      </c>
      <c r="DY67" s="163">
        <f t="shared" si="28"/>
      </c>
      <c r="DZ67" s="163">
        <f t="shared" si="29"/>
      </c>
      <c r="EA67" s="163">
        <f t="shared" si="30"/>
      </c>
      <c r="EB67" s="309"/>
      <c r="EC67" s="311"/>
      <c r="ED67" s="311"/>
      <c r="EE67" s="310"/>
      <c r="EF67" s="82"/>
      <c r="EG67" s="82"/>
      <c r="EH67" s="82"/>
      <c r="EI67" s="82"/>
      <c r="EJ67" s="163">
        <f t="shared" si="31"/>
      </c>
      <c r="EK67" s="163">
        <f t="shared" si="32"/>
      </c>
      <c r="EL67" s="163">
        <f t="shared" si="33"/>
      </c>
      <c r="EM67" s="163">
        <f t="shared" si="34"/>
      </c>
      <c r="EN67" s="82"/>
      <c r="EO67" s="82"/>
      <c r="EP67" s="82"/>
      <c r="EQ67" s="104"/>
      <c r="ER67" s="155">
        <f t="shared" si="8"/>
      </c>
      <c r="ES67" s="163">
        <f t="shared" si="35"/>
      </c>
      <c r="ET67" s="163">
        <f t="shared" si="36"/>
      </c>
      <c r="EU67" s="163">
        <f t="shared" si="37"/>
      </c>
      <c r="EV67" s="163">
        <f t="shared" si="38"/>
      </c>
      <c r="EW67" s="309"/>
      <c r="EX67" s="311"/>
      <c r="EY67" s="311"/>
      <c r="EZ67" s="310"/>
      <c r="FA67" s="122"/>
      <c r="FB67" s="122"/>
      <c r="FC67" s="122"/>
      <c r="FD67" s="122"/>
      <c r="FE67" s="163">
        <f t="shared" si="39"/>
      </c>
      <c r="FF67" s="163">
        <f t="shared" si="40"/>
      </c>
      <c r="FG67" s="163">
        <f t="shared" si="41"/>
      </c>
      <c r="FH67" s="163">
        <f t="shared" si="42"/>
      </c>
      <c r="FI67" s="122"/>
      <c r="FJ67" s="122"/>
      <c r="FK67" s="122"/>
      <c r="FL67" s="122"/>
      <c r="FM67" s="155">
        <f t="shared" si="9"/>
      </c>
      <c r="FN67" s="82"/>
      <c r="FO67" s="153">
        <f t="shared" si="43"/>
      </c>
      <c r="FP67" s="122"/>
      <c r="FQ67" s="122"/>
      <c r="FR67" s="122"/>
      <c r="FS67" s="129"/>
      <c r="FT67" s="161">
        <f t="shared" si="44"/>
      </c>
      <c r="FU67" s="93"/>
      <c r="FV67" s="165">
        <f t="shared" si="17"/>
      </c>
      <c r="FW67" s="124"/>
      <c r="FX67" s="111">
        <f t="shared" si="45"/>
      </c>
      <c r="FY67" s="116">
        <f t="shared" si="46"/>
      </c>
      <c r="FZ67" s="102">
        <f t="shared" si="47"/>
      </c>
      <c r="GA67" s="102">
        <f t="shared" si="48"/>
      </c>
      <c r="GB67" s="117">
        <f t="shared" si="49"/>
      </c>
      <c r="GC67" s="93"/>
      <c r="GD67" s="126"/>
      <c r="GE67" s="128">
        <f t="shared" si="18"/>
      </c>
      <c r="GF67" s="302"/>
      <c r="GG67" s="304"/>
      <c r="GH67" s="302"/>
      <c r="GI67" s="304"/>
      <c r="GJ67" s="302"/>
      <c r="GK67" s="304"/>
      <c r="GL67" s="302"/>
      <c r="GM67" s="303"/>
      <c r="GN67" s="93"/>
      <c r="GO67" s="126"/>
      <c r="GP67" s="180">
        <f t="shared" si="10"/>
      </c>
      <c r="GQ67" s="302"/>
      <c r="GR67" s="304"/>
      <c r="GS67" s="302"/>
      <c r="GT67" s="304"/>
      <c r="GU67" s="302"/>
      <c r="GV67" s="304"/>
      <c r="GW67" s="302"/>
      <c r="GX67" s="303"/>
      <c r="GY67" s="154"/>
      <c r="GZ67" s="169"/>
      <c r="HA67" s="180">
        <f t="shared" si="11"/>
      </c>
      <c r="HB67" s="278"/>
      <c r="HC67" s="279"/>
      <c r="HD67" s="278"/>
      <c r="HE67" s="279"/>
      <c r="HF67" s="278"/>
      <c r="HG67" s="279"/>
      <c r="HH67" s="278"/>
      <c r="HI67" s="280"/>
      <c r="HJ67" s="154"/>
      <c r="HK67" s="169"/>
      <c r="HL67" s="180">
        <f t="shared" si="12"/>
      </c>
      <c r="HM67" s="278"/>
      <c r="HN67" s="279"/>
      <c r="HO67" s="278"/>
      <c r="HP67" s="279"/>
      <c r="HQ67" s="278"/>
      <c r="HR67" s="279"/>
      <c r="HS67" s="278"/>
      <c r="HT67" s="280"/>
    </row>
    <row r="68" spans="1:228" ht="22.5" customHeight="1">
      <c r="A68" s="166">
        <f t="shared" si="0"/>
        <v>34</v>
      </c>
      <c r="B68" s="305"/>
      <c r="C68" s="306"/>
      <c r="D68" s="305">
        <f t="shared" si="19"/>
      </c>
      <c r="E68" s="306"/>
      <c r="F68" s="305"/>
      <c r="G68" s="306"/>
      <c r="H68" s="305"/>
      <c r="I68" s="306"/>
      <c r="J68" s="205"/>
      <c r="K68" s="206"/>
      <c r="L68" s="206"/>
      <c r="M68" s="206"/>
      <c r="N68" s="206"/>
      <c r="O68" s="206"/>
      <c r="P68" s="206"/>
      <c r="Q68" s="206"/>
      <c r="R68" s="155"/>
      <c r="S68" s="155"/>
      <c r="T68" s="155"/>
      <c r="U68" s="155"/>
      <c r="V68" s="203"/>
      <c r="W68" s="203"/>
      <c r="X68" s="204"/>
      <c r="Y68" s="118">
        <f t="shared" si="20"/>
      </c>
      <c r="Z68" s="120"/>
      <c r="AA68" s="160">
        <f t="shared" si="21"/>
      </c>
      <c r="AB68" s="109"/>
      <c r="AC68" s="162">
        <f t="shared" si="13"/>
      </c>
      <c r="AD68" s="109"/>
      <c r="AE68" s="314"/>
      <c r="AF68" s="315"/>
      <c r="AG68" s="315"/>
      <c r="AH68" s="315"/>
      <c r="AI68" s="316"/>
      <c r="AJ68" s="314"/>
      <c r="AK68" s="315"/>
      <c r="AL68" s="316"/>
      <c r="AM68" s="109"/>
      <c r="AN68" s="116">
        <f t="shared" si="14"/>
      </c>
      <c r="AO68" s="109"/>
      <c r="AP68" s="109"/>
      <c r="AQ68" s="109"/>
      <c r="AR68" s="121"/>
      <c r="AS68" s="322"/>
      <c r="AT68" s="322"/>
      <c r="AU68" s="121"/>
      <c r="AV68" s="322"/>
      <c r="AW68" s="322"/>
      <c r="AX68" s="119">
        <f t="shared" si="15"/>
      </c>
      <c r="AY68" s="123"/>
      <c r="AZ68" s="165">
        <v>1</v>
      </c>
      <c r="BA68" s="93"/>
      <c r="BB68" s="160">
        <f t="shared" si="16"/>
      </c>
      <c r="BC68" s="109"/>
      <c r="BD68" s="109"/>
      <c r="BE68" s="109">
        <f t="shared" si="5"/>
      </c>
      <c r="BF68" s="323"/>
      <c r="BG68" s="324"/>
      <c r="BH68" s="302"/>
      <c r="BI68" s="321"/>
      <c r="BJ68" s="304"/>
      <c r="BK68" s="317"/>
      <c r="BL68" s="318"/>
      <c r="BM68" s="109"/>
      <c r="BN68" s="109"/>
      <c r="BO68" s="323"/>
      <c r="BP68" s="324"/>
      <c r="BQ68" s="302"/>
      <c r="BR68" s="321"/>
      <c r="BS68" s="304"/>
      <c r="BT68" s="317"/>
      <c r="BU68" s="318"/>
      <c r="BV68" s="317"/>
      <c r="BW68" s="325"/>
      <c r="BX68" s="165">
        <f t="shared" si="22"/>
      </c>
      <c r="BY68" s="319"/>
      <c r="BZ68" s="320"/>
      <c r="CA68" s="320"/>
      <c r="CB68" s="320"/>
      <c r="CC68" s="93"/>
      <c r="CD68" s="123"/>
      <c r="CE68" s="93"/>
      <c r="CF68" s="109"/>
      <c r="CG68" s="274"/>
      <c r="CH68" s="275"/>
      <c r="CI68" s="274"/>
      <c r="CJ68" s="275"/>
      <c r="CK68" s="102">
        <f t="shared" si="23"/>
      </c>
      <c r="CL68" s="125"/>
      <c r="CM68" s="109"/>
      <c r="CN68" s="326"/>
      <c r="CO68" s="327"/>
      <c r="CP68" s="328"/>
      <c r="CQ68" s="164">
        <f t="shared" si="6"/>
      </c>
      <c r="CR68" s="93"/>
      <c r="CS68" s="109"/>
      <c r="CT68" s="109"/>
      <c r="CU68" s="109"/>
      <c r="CV68" s="109"/>
      <c r="CW68" s="102">
        <f t="shared" si="24"/>
      </c>
      <c r="CX68" s="109"/>
      <c r="CY68" s="109"/>
      <c r="CZ68" s="302"/>
      <c r="DA68" s="321"/>
      <c r="DB68" s="304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23"/>
      <c r="DO68" s="165">
        <f t="shared" si="25"/>
      </c>
      <c r="DP68" s="93"/>
      <c r="DQ68" s="163">
        <f t="shared" si="26"/>
      </c>
      <c r="DR68" s="126"/>
      <c r="DS68" s="126"/>
      <c r="DT68" s="109"/>
      <c r="DU68" s="109"/>
      <c r="DV68" s="127"/>
      <c r="DW68" s="154">
        <f t="shared" si="7"/>
      </c>
      <c r="DX68" s="163">
        <f t="shared" si="27"/>
      </c>
      <c r="DY68" s="163">
        <f t="shared" si="28"/>
      </c>
      <c r="DZ68" s="163">
        <f t="shared" si="29"/>
      </c>
      <c r="EA68" s="163">
        <f t="shared" si="30"/>
      </c>
      <c r="EB68" s="309"/>
      <c r="EC68" s="311"/>
      <c r="ED68" s="311"/>
      <c r="EE68" s="310"/>
      <c r="EF68" s="82"/>
      <c r="EG68" s="82"/>
      <c r="EH68" s="82"/>
      <c r="EI68" s="82"/>
      <c r="EJ68" s="163">
        <f t="shared" si="31"/>
      </c>
      <c r="EK68" s="163">
        <f t="shared" si="32"/>
      </c>
      <c r="EL68" s="163">
        <f t="shared" si="33"/>
      </c>
      <c r="EM68" s="163">
        <f t="shared" si="34"/>
      </c>
      <c r="EN68" s="82"/>
      <c r="EO68" s="82"/>
      <c r="EP68" s="82"/>
      <c r="EQ68" s="104"/>
      <c r="ER68" s="155">
        <f t="shared" si="8"/>
      </c>
      <c r="ES68" s="163">
        <f t="shared" si="35"/>
      </c>
      <c r="ET68" s="163">
        <f t="shared" si="36"/>
      </c>
      <c r="EU68" s="163">
        <f t="shared" si="37"/>
      </c>
      <c r="EV68" s="163">
        <f t="shared" si="38"/>
      </c>
      <c r="EW68" s="309"/>
      <c r="EX68" s="311"/>
      <c r="EY68" s="311"/>
      <c r="EZ68" s="310"/>
      <c r="FA68" s="122"/>
      <c r="FB68" s="122"/>
      <c r="FC68" s="122"/>
      <c r="FD68" s="122"/>
      <c r="FE68" s="163">
        <f t="shared" si="39"/>
      </c>
      <c r="FF68" s="163">
        <f t="shared" si="40"/>
      </c>
      <c r="FG68" s="163">
        <f t="shared" si="41"/>
      </c>
      <c r="FH68" s="163">
        <f t="shared" si="42"/>
      </c>
      <c r="FI68" s="122"/>
      <c r="FJ68" s="122"/>
      <c r="FK68" s="122"/>
      <c r="FL68" s="122"/>
      <c r="FM68" s="155">
        <f t="shared" si="9"/>
      </c>
      <c r="FN68" s="82"/>
      <c r="FO68" s="153">
        <f t="shared" si="43"/>
      </c>
      <c r="FP68" s="122"/>
      <c r="FQ68" s="122"/>
      <c r="FR68" s="122"/>
      <c r="FS68" s="129"/>
      <c r="FT68" s="161">
        <f t="shared" si="44"/>
      </c>
      <c r="FU68" s="93"/>
      <c r="FV68" s="165">
        <f t="shared" si="17"/>
      </c>
      <c r="FW68" s="124"/>
      <c r="FX68" s="111">
        <f t="shared" si="45"/>
      </c>
      <c r="FY68" s="116">
        <f t="shared" si="46"/>
      </c>
      <c r="FZ68" s="102">
        <f t="shared" si="47"/>
      </c>
      <c r="GA68" s="102">
        <f t="shared" si="48"/>
      </c>
      <c r="GB68" s="117">
        <f t="shared" si="49"/>
      </c>
      <c r="GC68" s="93"/>
      <c r="GD68" s="126"/>
      <c r="GE68" s="128">
        <f t="shared" si="18"/>
      </c>
      <c r="GF68" s="302"/>
      <c r="GG68" s="304"/>
      <c r="GH68" s="302"/>
      <c r="GI68" s="304"/>
      <c r="GJ68" s="302"/>
      <c r="GK68" s="304"/>
      <c r="GL68" s="302"/>
      <c r="GM68" s="303"/>
      <c r="GN68" s="93"/>
      <c r="GO68" s="126"/>
      <c r="GP68" s="180">
        <f t="shared" si="10"/>
      </c>
      <c r="GQ68" s="302"/>
      <c r="GR68" s="304"/>
      <c r="GS68" s="302"/>
      <c r="GT68" s="304"/>
      <c r="GU68" s="302"/>
      <c r="GV68" s="304"/>
      <c r="GW68" s="302"/>
      <c r="GX68" s="303"/>
      <c r="GY68" s="154"/>
      <c r="GZ68" s="169"/>
      <c r="HA68" s="180">
        <f t="shared" si="11"/>
      </c>
      <c r="HB68" s="278"/>
      <c r="HC68" s="279"/>
      <c r="HD68" s="278"/>
      <c r="HE68" s="279"/>
      <c r="HF68" s="278"/>
      <c r="HG68" s="279"/>
      <c r="HH68" s="278"/>
      <c r="HI68" s="280"/>
      <c r="HJ68" s="154"/>
      <c r="HK68" s="169"/>
      <c r="HL68" s="180">
        <f t="shared" si="12"/>
      </c>
      <c r="HM68" s="278"/>
      <c r="HN68" s="279"/>
      <c r="HO68" s="278"/>
      <c r="HP68" s="279"/>
      <c r="HQ68" s="278"/>
      <c r="HR68" s="279"/>
      <c r="HS68" s="278"/>
      <c r="HT68" s="280"/>
    </row>
    <row r="69" spans="1:228" ht="22.5" customHeight="1">
      <c r="A69" s="166">
        <f t="shared" si="0"/>
        <v>35</v>
      </c>
      <c r="B69" s="305"/>
      <c r="C69" s="306"/>
      <c r="D69" s="305">
        <f t="shared" si="19"/>
      </c>
      <c r="E69" s="306"/>
      <c r="F69" s="305"/>
      <c r="G69" s="306"/>
      <c r="H69" s="305"/>
      <c r="I69" s="306"/>
      <c r="J69" s="205"/>
      <c r="K69" s="206"/>
      <c r="L69" s="206"/>
      <c r="M69" s="206"/>
      <c r="N69" s="206"/>
      <c r="O69" s="206"/>
      <c r="P69" s="206"/>
      <c r="Q69" s="206"/>
      <c r="R69" s="155"/>
      <c r="S69" s="155"/>
      <c r="T69" s="155"/>
      <c r="U69" s="155"/>
      <c r="V69" s="203"/>
      <c r="W69" s="203"/>
      <c r="X69" s="204"/>
      <c r="Y69" s="118">
        <f t="shared" si="20"/>
      </c>
      <c r="Z69" s="120"/>
      <c r="AA69" s="160">
        <f t="shared" si="21"/>
      </c>
      <c r="AB69" s="109"/>
      <c r="AC69" s="162">
        <f t="shared" si="13"/>
      </c>
      <c r="AD69" s="109"/>
      <c r="AE69" s="314"/>
      <c r="AF69" s="315"/>
      <c r="AG69" s="315"/>
      <c r="AH69" s="315"/>
      <c r="AI69" s="316"/>
      <c r="AJ69" s="314"/>
      <c r="AK69" s="315"/>
      <c r="AL69" s="316"/>
      <c r="AM69" s="109"/>
      <c r="AN69" s="116">
        <f t="shared" si="14"/>
      </c>
      <c r="AO69" s="109"/>
      <c r="AP69" s="109"/>
      <c r="AQ69" s="109"/>
      <c r="AR69" s="121"/>
      <c r="AS69" s="322"/>
      <c r="AT69" s="322"/>
      <c r="AU69" s="121"/>
      <c r="AV69" s="322"/>
      <c r="AW69" s="322"/>
      <c r="AX69" s="119">
        <f t="shared" si="15"/>
      </c>
      <c r="AY69" s="123"/>
      <c r="AZ69" s="165">
        <v>1</v>
      </c>
      <c r="BA69" s="93"/>
      <c r="BB69" s="160">
        <f t="shared" si="16"/>
      </c>
      <c r="BC69" s="109"/>
      <c r="BD69" s="109"/>
      <c r="BE69" s="109">
        <f t="shared" si="5"/>
      </c>
      <c r="BF69" s="323"/>
      <c r="BG69" s="324"/>
      <c r="BH69" s="302"/>
      <c r="BI69" s="321"/>
      <c r="BJ69" s="304"/>
      <c r="BK69" s="317"/>
      <c r="BL69" s="318"/>
      <c r="BM69" s="109"/>
      <c r="BN69" s="109"/>
      <c r="BO69" s="323"/>
      <c r="BP69" s="324"/>
      <c r="BQ69" s="302"/>
      <c r="BR69" s="321"/>
      <c r="BS69" s="304"/>
      <c r="BT69" s="317"/>
      <c r="BU69" s="318"/>
      <c r="BV69" s="317"/>
      <c r="BW69" s="325"/>
      <c r="BX69" s="165">
        <f t="shared" si="22"/>
      </c>
      <c r="BY69" s="319"/>
      <c r="BZ69" s="320"/>
      <c r="CA69" s="320"/>
      <c r="CB69" s="320"/>
      <c r="CC69" s="93"/>
      <c r="CD69" s="123"/>
      <c r="CE69" s="93"/>
      <c r="CF69" s="109"/>
      <c r="CG69" s="274"/>
      <c r="CH69" s="275"/>
      <c r="CI69" s="274"/>
      <c r="CJ69" s="275"/>
      <c r="CK69" s="102">
        <f t="shared" si="23"/>
      </c>
      <c r="CL69" s="125"/>
      <c r="CM69" s="109"/>
      <c r="CN69" s="326"/>
      <c r="CO69" s="327"/>
      <c r="CP69" s="328"/>
      <c r="CQ69" s="164">
        <f t="shared" si="6"/>
      </c>
      <c r="CR69" s="93"/>
      <c r="CS69" s="109"/>
      <c r="CT69" s="109"/>
      <c r="CU69" s="109"/>
      <c r="CV69" s="109"/>
      <c r="CW69" s="102">
        <f t="shared" si="24"/>
      </c>
      <c r="CX69" s="109"/>
      <c r="CY69" s="109"/>
      <c r="CZ69" s="302"/>
      <c r="DA69" s="321"/>
      <c r="DB69" s="304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23"/>
      <c r="DO69" s="165">
        <f t="shared" si="25"/>
      </c>
      <c r="DP69" s="93"/>
      <c r="DQ69" s="163">
        <f t="shared" si="26"/>
      </c>
      <c r="DR69" s="126"/>
      <c r="DS69" s="126"/>
      <c r="DT69" s="109"/>
      <c r="DU69" s="109"/>
      <c r="DV69" s="127"/>
      <c r="DW69" s="154">
        <f t="shared" si="7"/>
      </c>
      <c r="DX69" s="163">
        <f t="shared" si="27"/>
      </c>
      <c r="DY69" s="163">
        <f t="shared" si="28"/>
      </c>
      <c r="DZ69" s="163">
        <f t="shared" si="29"/>
      </c>
      <c r="EA69" s="163">
        <f t="shared" si="30"/>
      </c>
      <c r="EB69" s="309"/>
      <c r="EC69" s="311"/>
      <c r="ED69" s="311"/>
      <c r="EE69" s="310"/>
      <c r="EF69" s="82"/>
      <c r="EG69" s="82"/>
      <c r="EH69" s="82"/>
      <c r="EI69" s="82"/>
      <c r="EJ69" s="163">
        <f t="shared" si="31"/>
      </c>
      <c r="EK69" s="163">
        <f t="shared" si="32"/>
      </c>
      <c r="EL69" s="163">
        <f t="shared" si="33"/>
      </c>
      <c r="EM69" s="163">
        <f t="shared" si="34"/>
      </c>
      <c r="EN69" s="82"/>
      <c r="EO69" s="82"/>
      <c r="EP69" s="82"/>
      <c r="EQ69" s="104"/>
      <c r="ER69" s="155">
        <f t="shared" si="8"/>
      </c>
      <c r="ES69" s="163">
        <f t="shared" si="35"/>
      </c>
      <c r="ET69" s="163">
        <f t="shared" si="36"/>
      </c>
      <c r="EU69" s="163">
        <f t="shared" si="37"/>
      </c>
      <c r="EV69" s="163">
        <f t="shared" si="38"/>
      </c>
      <c r="EW69" s="309"/>
      <c r="EX69" s="311"/>
      <c r="EY69" s="311"/>
      <c r="EZ69" s="310"/>
      <c r="FA69" s="122"/>
      <c r="FB69" s="122"/>
      <c r="FC69" s="122"/>
      <c r="FD69" s="122"/>
      <c r="FE69" s="163">
        <f t="shared" si="39"/>
      </c>
      <c r="FF69" s="163">
        <f t="shared" si="40"/>
      </c>
      <c r="FG69" s="163">
        <f t="shared" si="41"/>
      </c>
      <c r="FH69" s="163">
        <f t="shared" si="42"/>
      </c>
      <c r="FI69" s="122"/>
      <c r="FJ69" s="122"/>
      <c r="FK69" s="122"/>
      <c r="FL69" s="122"/>
      <c r="FM69" s="155">
        <f t="shared" si="9"/>
      </c>
      <c r="FN69" s="82"/>
      <c r="FO69" s="153">
        <f t="shared" si="43"/>
      </c>
      <c r="FP69" s="122"/>
      <c r="FQ69" s="122"/>
      <c r="FR69" s="122"/>
      <c r="FS69" s="129"/>
      <c r="FT69" s="161">
        <f t="shared" si="44"/>
      </c>
      <c r="FU69" s="93"/>
      <c r="FV69" s="165">
        <f t="shared" si="17"/>
      </c>
      <c r="FW69" s="124"/>
      <c r="FX69" s="111">
        <f t="shared" si="45"/>
      </c>
      <c r="FY69" s="116">
        <f t="shared" si="46"/>
      </c>
      <c r="FZ69" s="102">
        <f t="shared" si="47"/>
      </c>
      <c r="GA69" s="102">
        <f t="shared" si="48"/>
      </c>
      <c r="GB69" s="117">
        <f t="shared" si="49"/>
      </c>
      <c r="GC69" s="93"/>
      <c r="GD69" s="126"/>
      <c r="GE69" s="128">
        <f t="shared" si="18"/>
      </c>
      <c r="GF69" s="302"/>
      <c r="GG69" s="304"/>
      <c r="GH69" s="302"/>
      <c r="GI69" s="304"/>
      <c r="GJ69" s="302"/>
      <c r="GK69" s="304"/>
      <c r="GL69" s="302"/>
      <c r="GM69" s="303"/>
      <c r="GN69" s="93"/>
      <c r="GO69" s="126"/>
      <c r="GP69" s="180">
        <f t="shared" si="10"/>
      </c>
      <c r="GQ69" s="302"/>
      <c r="GR69" s="304"/>
      <c r="GS69" s="302"/>
      <c r="GT69" s="304"/>
      <c r="GU69" s="302"/>
      <c r="GV69" s="304"/>
      <c r="GW69" s="302"/>
      <c r="GX69" s="303"/>
      <c r="GY69" s="154"/>
      <c r="GZ69" s="169"/>
      <c r="HA69" s="180">
        <f t="shared" si="11"/>
      </c>
      <c r="HB69" s="278"/>
      <c r="HC69" s="279"/>
      <c r="HD69" s="278"/>
      <c r="HE69" s="279"/>
      <c r="HF69" s="278"/>
      <c r="HG69" s="279"/>
      <c r="HH69" s="278"/>
      <c r="HI69" s="280"/>
      <c r="HJ69" s="154"/>
      <c r="HK69" s="169"/>
      <c r="HL69" s="180">
        <f t="shared" si="12"/>
      </c>
      <c r="HM69" s="278"/>
      <c r="HN69" s="279"/>
      <c r="HO69" s="278"/>
      <c r="HP69" s="279"/>
      <c r="HQ69" s="278"/>
      <c r="HR69" s="279"/>
      <c r="HS69" s="278"/>
      <c r="HT69" s="280"/>
    </row>
    <row r="70" spans="1:228" ht="22.5" customHeight="1">
      <c r="A70" s="166">
        <f t="shared" si="0"/>
        <v>36</v>
      </c>
      <c r="B70" s="305"/>
      <c r="C70" s="306"/>
      <c r="D70" s="305">
        <f t="shared" si="19"/>
      </c>
      <c r="E70" s="306"/>
      <c r="F70" s="305"/>
      <c r="G70" s="306"/>
      <c r="H70" s="305"/>
      <c r="I70" s="306"/>
      <c r="J70" s="205"/>
      <c r="K70" s="206"/>
      <c r="L70" s="206"/>
      <c r="M70" s="206"/>
      <c r="N70" s="206"/>
      <c r="O70" s="206"/>
      <c r="P70" s="206"/>
      <c r="Q70" s="206"/>
      <c r="R70" s="155"/>
      <c r="S70" s="155"/>
      <c r="T70" s="155"/>
      <c r="U70" s="155"/>
      <c r="V70" s="203"/>
      <c r="W70" s="203"/>
      <c r="X70" s="204"/>
      <c r="Y70" s="118">
        <f t="shared" si="20"/>
      </c>
      <c r="Z70" s="120"/>
      <c r="AA70" s="160">
        <f t="shared" si="21"/>
      </c>
      <c r="AB70" s="109"/>
      <c r="AC70" s="162">
        <f t="shared" si="13"/>
      </c>
      <c r="AD70" s="109"/>
      <c r="AE70" s="314"/>
      <c r="AF70" s="315"/>
      <c r="AG70" s="315"/>
      <c r="AH70" s="315"/>
      <c r="AI70" s="316"/>
      <c r="AJ70" s="314"/>
      <c r="AK70" s="315"/>
      <c r="AL70" s="316"/>
      <c r="AM70" s="109"/>
      <c r="AN70" s="116">
        <f t="shared" si="14"/>
      </c>
      <c r="AO70" s="109"/>
      <c r="AP70" s="109"/>
      <c r="AQ70" s="109"/>
      <c r="AR70" s="121"/>
      <c r="AS70" s="322"/>
      <c r="AT70" s="322"/>
      <c r="AU70" s="121"/>
      <c r="AV70" s="322"/>
      <c r="AW70" s="322"/>
      <c r="AX70" s="119">
        <f t="shared" si="15"/>
      </c>
      <c r="AY70" s="123"/>
      <c r="AZ70" s="165">
        <v>1</v>
      </c>
      <c r="BA70" s="93"/>
      <c r="BB70" s="160">
        <f t="shared" si="16"/>
      </c>
      <c r="BC70" s="109"/>
      <c r="BD70" s="109"/>
      <c r="BE70" s="109">
        <f t="shared" si="5"/>
      </c>
      <c r="BF70" s="323"/>
      <c r="BG70" s="324"/>
      <c r="BH70" s="302"/>
      <c r="BI70" s="321"/>
      <c r="BJ70" s="304"/>
      <c r="BK70" s="317"/>
      <c r="BL70" s="318"/>
      <c r="BM70" s="109"/>
      <c r="BN70" s="109"/>
      <c r="BO70" s="323"/>
      <c r="BP70" s="324"/>
      <c r="BQ70" s="302"/>
      <c r="BR70" s="321"/>
      <c r="BS70" s="304"/>
      <c r="BT70" s="317"/>
      <c r="BU70" s="318"/>
      <c r="BV70" s="317"/>
      <c r="BW70" s="325"/>
      <c r="BX70" s="165">
        <f t="shared" si="22"/>
      </c>
      <c r="BY70" s="319"/>
      <c r="BZ70" s="320"/>
      <c r="CA70" s="320"/>
      <c r="CB70" s="320"/>
      <c r="CC70" s="93"/>
      <c r="CD70" s="123"/>
      <c r="CE70" s="93"/>
      <c r="CF70" s="109"/>
      <c r="CG70" s="274"/>
      <c r="CH70" s="275"/>
      <c r="CI70" s="274"/>
      <c r="CJ70" s="275"/>
      <c r="CK70" s="102">
        <f t="shared" si="23"/>
      </c>
      <c r="CL70" s="125"/>
      <c r="CM70" s="109"/>
      <c r="CN70" s="326"/>
      <c r="CO70" s="327"/>
      <c r="CP70" s="328"/>
      <c r="CQ70" s="164">
        <f t="shared" si="6"/>
      </c>
      <c r="CR70" s="93"/>
      <c r="CS70" s="109"/>
      <c r="CT70" s="109"/>
      <c r="CU70" s="109"/>
      <c r="CV70" s="109"/>
      <c r="CW70" s="102">
        <f t="shared" si="24"/>
      </c>
      <c r="CX70" s="109"/>
      <c r="CY70" s="109"/>
      <c r="CZ70" s="302"/>
      <c r="DA70" s="321"/>
      <c r="DB70" s="304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23"/>
      <c r="DO70" s="165">
        <f t="shared" si="25"/>
      </c>
      <c r="DP70" s="93"/>
      <c r="DQ70" s="163">
        <f t="shared" si="26"/>
      </c>
      <c r="DR70" s="126"/>
      <c r="DS70" s="126"/>
      <c r="DT70" s="109"/>
      <c r="DU70" s="109"/>
      <c r="DV70" s="127"/>
      <c r="DW70" s="154">
        <f t="shared" si="7"/>
      </c>
      <c r="DX70" s="163">
        <f t="shared" si="27"/>
      </c>
      <c r="DY70" s="163">
        <f t="shared" si="28"/>
      </c>
      <c r="DZ70" s="163">
        <f t="shared" si="29"/>
      </c>
      <c r="EA70" s="163">
        <f t="shared" si="30"/>
      </c>
      <c r="EB70" s="309"/>
      <c r="EC70" s="311"/>
      <c r="ED70" s="311"/>
      <c r="EE70" s="310"/>
      <c r="EF70" s="82"/>
      <c r="EG70" s="82"/>
      <c r="EH70" s="82"/>
      <c r="EI70" s="82"/>
      <c r="EJ70" s="163">
        <f t="shared" si="31"/>
      </c>
      <c r="EK70" s="163">
        <f t="shared" si="32"/>
      </c>
      <c r="EL70" s="163">
        <f t="shared" si="33"/>
      </c>
      <c r="EM70" s="163">
        <f t="shared" si="34"/>
      </c>
      <c r="EN70" s="82"/>
      <c r="EO70" s="82"/>
      <c r="EP70" s="82"/>
      <c r="EQ70" s="104"/>
      <c r="ER70" s="155">
        <f t="shared" si="8"/>
      </c>
      <c r="ES70" s="163">
        <f t="shared" si="35"/>
      </c>
      <c r="ET70" s="163">
        <f t="shared" si="36"/>
      </c>
      <c r="EU70" s="163">
        <f t="shared" si="37"/>
      </c>
      <c r="EV70" s="163">
        <f t="shared" si="38"/>
      </c>
      <c r="EW70" s="309"/>
      <c r="EX70" s="311"/>
      <c r="EY70" s="311"/>
      <c r="EZ70" s="310"/>
      <c r="FA70" s="122"/>
      <c r="FB70" s="122"/>
      <c r="FC70" s="122"/>
      <c r="FD70" s="122"/>
      <c r="FE70" s="163">
        <f t="shared" si="39"/>
      </c>
      <c r="FF70" s="163">
        <f t="shared" si="40"/>
      </c>
      <c r="FG70" s="163">
        <f t="shared" si="41"/>
      </c>
      <c r="FH70" s="163">
        <f t="shared" si="42"/>
      </c>
      <c r="FI70" s="122"/>
      <c r="FJ70" s="122"/>
      <c r="FK70" s="122"/>
      <c r="FL70" s="122"/>
      <c r="FM70" s="155">
        <f t="shared" si="9"/>
      </c>
      <c r="FN70" s="82"/>
      <c r="FO70" s="153">
        <f t="shared" si="43"/>
      </c>
      <c r="FP70" s="122"/>
      <c r="FQ70" s="122"/>
      <c r="FR70" s="122"/>
      <c r="FS70" s="129"/>
      <c r="FT70" s="161">
        <f t="shared" si="44"/>
      </c>
      <c r="FU70" s="93"/>
      <c r="FV70" s="165">
        <f t="shared" si="17"/>
      </c>
      <c r="FW70" s="124"/>
      <c r="FX70" s="111">
        <f t="shared" si="45"/>
      </c>
      <c r="FY70" s="116">
        <f t="shared" si="46"/>
      </c>
      <c r="FZ70" s="102">
        <f t="shared" si="47"/>
      </c>
      <c r="GA70" s="102">
        <f t="shared" si="48"/>
      </c>
      <c r="GB70" s="117">
        <f t="shared" si="49"/>
      </c>
      <c r="GC70" s="93"/>
      <c r="GD70" s="126"/>
      <c r="GE70" s="128">
        <f t="shared" si="18"/>
      </c>
      <c r="GF70" s="302"/>
      <c r="GG70" s="304"/>
      <c r="GH70" s="302"/>
      <c r="GI70" s="304"/>
      <c r="GJ70" s="302"/>
      <c r="GK70" s="304"/>
      <c r="GL70" s="302"/>
      <c r="GM70" s="303"/>
      <c r="GN70" s="93"/>
      <c r="GO70" s="126"/>
      <c r="GP70" s="180">
        <f t="shared" si="10"/>
      </c>
      <c r="GQ70" s="302"/>
      <c r="GR70" s="304"/>
      <c r="GS70" s="302"/>
      <c r="GT70" s="304"/>
      <c r="GU70" s="302"/>
      <c r="GV70" s="304"/>
      <c r="GW70" s="302"/>
      <c r="GX70" s="303"/>
      <c r="GY70" s="154"/>
      <c r="GZ70" s="169"/>
      <c r="HA70" s="180">
        <f t="shared" si="11"/>
      </c>
      <c r="HB70" s="278"/>
      <c r="HC70" s="279"/>
      <c r="HD70" s="278"/>
      <c r="HE70" s="279"/>
      <c r="HF70" s="278"/>
      <c r="HG70" s="279"/>
      <c r="HH70" s="278"/>
      <c r="HI70" s="280"/>
      <c r="HJ70" s="154"/>
      <c r="HK70" s="169"/>
      <c r="HL70" s="180">
        <f t="shared" si="12"/>
      </c>
      <c r="HM70" s="278"/>
      <c r="HN70" s="279"/>
      <c r="HO70" s="278"/>
      <c r="HP70" s="279"/>
      <c r="HQ70" s="278"/>
      <c r="HR70" s="279"/>
      <c r="HS70" s="278"/>
      <c r="HT70" s="280"/>
    </row>
    <row r="71" spans="1:228" ht="22.5" customHeight="1">
      <c r="A71" s="166">
        <f t="shared" si="0"/>
        <v>37</v>
      </c>
      <c r="B71" s="305"/>
      <c r="C71" s="306"/>
      <c r="D71" s="305">
        <f t="shared" si="19"/>
      </c>
      <c r="E71" s="306"/>
      <c r="F71" s="305"/>
      <c r="G71" s="306"/>
      <c r="H71" s="305"/>
      <c r="I71" s="306"/>
      <c r="J71" s="205"/>
      <c r="K71" s="206"/>
      <c r="L71" s="206"/>
      <c r="M71" s="206"/>
      <c r="N71" s="206"/>
      <c r="O71" s="206"/>
      <c r="P71" s="206"/>
      <c r="Q71" s="206"/>
      <c r="R71" s="155"/>
      <c r="S71" s="155"/>
      <c r="T71" s="155"/>
      <c r="U71" s="155"/>
      <c r="V71" s="203"/>
      <c r="W71" s="203"/>
      <c r="X71" s="204"/>
      <c r="Y71" s="118">
        <f t="shared" si="20"/>
      </c>
      <c r="Z71" s="120"/>
      <c r="AA71" s="160">
        <f t="shared" si="21"/>
      </c>
      <c r="AB71" s="109"/>
      <c r="AC71" s="162">
        <f t="shared" si="13"/>
      </c>
      <c r="AD71" s="109"/>
      <c r="AE71" s="314"/>
      <c r="AF71" s="315"/>
      <c r="AG71" s="315"/>
      <c r="AH71" s="315"/>
      <c r="AI71" s="316"/>
      <c r="AJ71" s="314"/>
      <c r="AK71" s="315"/>
      <c r="AL71" s="316"/>
      <c r="AM71" s="109"/>
      <c r="AN71" s="116">
        <f t="shared" si="14"/>
      </c>
      <c r="AO71" s="109"/>
      <c r="AP71" s="109"/>
      <c r="AQ71" s="109"/>
      <c r="AR71" s="121"/>
      <c r="AS71" s="322"/>
      <c r="AT71" s="322"/>
      <c r="AU71" s="121"/>
      <c r="AV71" s="322"/>
      <c r="AW71" s="322"/>
      <c r="AX71" s="119">
        <f t="shared" si="15"/>
      </c>
      <c r="AY71" s="123"/>
      <c r="AZ71" s="165">
        <v>1</v>
      </c>
      <c r="BA71" s="93"/>
      <c r="BB71" s="160">
        <f t="shared" si="16"/>
      </c>
      <c r="BC71" s="109"/>
      <c r="BD71" s="109"/>
      <c r="BE71" s="109">
        <f t="shared" si="5"/>
      </c>
      <c r="BF71" s="323"/>
      <c r="BG71" s="324"/>
      <c r="BH71" s="302"/>
      <c r="BI71" s="321"/>
      <c r="BJ71" s="304"/>
      <c r="BK71" s="317"/>
      <c r="BL71" s="318"/>
      <c r="BM71" s="109"/>
      <c r="BN71" s="109"/>
      <c r="BO71" s="323"/>
      <c r="BP71" s="324"/>
      <c r="BQ71" s="302"/>
      <c r="BR71" s="321"/>
      <c r="BS71" s="304"/>
      <c r="BT71" s="317"/>
      <c r="BU71" s="318"/>
      <c r="BV71" s="317"/>
      <c r="BW71" s="325"/>
      <c r="BX71" s="165">
        <f t="shared" si="22"/>
      </c>
      <c r="BY71" s="319"/>
      <c r="BZ71" s="320"/>
      <c r="CA71" s="320"/>
      <c r="CB71" s="320"/>
      <c r="CC71" s="93"/>
      <c r="CD71" s="123"/>
      <c r="CE71" s="93"/>
      <c r="CF71" s="109"/>
      <c r="CG71" s="274"/>
      <c r="CH71" s="275"/>
      <c r="CI71" s="274"/>
      <c r="CJ71" s="275"/>
      <c r="CK71" s="102">
        <f t="shared" si="23"/>
      </c>
      <c r="CL71" s="125"/>
      <c r="CM71" s="109"/>
      <c r="CN71" s="326"/>
      <c r="CO71" s="327"/>
      <c r="CP71" s="328"/>
      <c r="CQ71" s="164">
        <f t="shared" si="6"/>
      </c>
      <c r="CR71" s="93"/>
      <c r="CS71" s="109"/>
      <c r="CT71" s="109"/>
      <c r="CU71" s="109"/>
      <c r="CV71" s="109"/>
      <c r="CW71" s="102">
        <f t="shared" si="24"/>
      </c>
      <c r="CX71" s="109"/>
      <c r="CY71" s="109"/>
      <c r="CZ71" s="302"/>
      <c r="DA71" s="321"/>
      <c r="DB71" s="304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23"/>
      <c r="DO71" s="165">
        <f t="shared" si="25"/>
      </c>
      <c r="DP71" s="93"/>
      <c r="DQ71" s="163">
        <f t="shared" si="26"/>
      </c>
      <c r="DR71" s="126"/>
      <c r="DS71" s="126"/>
      <c r="DT71" s="109"/>
      <c r="DU71" s="109"/>
      <c r="DV71" s="127"/>
      <c r="DW71" s="154">
        <f t="shared" si="7"/>
      </c>
      <c r="DX71" s="163">
        <f t="shared" si="27"/>
      </c>
      <c r="DY71" s="163">
        <f t="shared" si="28"/>
      </c>
      <c r="DZ71" s="163">
        <f t="shared" si="29"/>
      </c>
      <c r="EA71" s="163">
        <f t="shared" si="30"/>
      </c>
      <c r="EB71" s="309"/>
      <c r="EC71" s="311"/>
      <c r="ED71" s="311"/>
      <c r="EE71" s="310"/>
      <c r="EF71" s="82"/>
      <c r="EG71" s="82"/>
      <c r="EH71" s="82"/>
      <c r="EI71" s="82"/>
      <c r="EJ71" s="163">
        <f t="shared" si="31"/>
      </c>
      <c r="EK71" s="163">
        <f t="shared" si="32"/>
      </c>
      <c r="EL71" s="163">
        <f t="shared" si="33"/>
      </c>
      <c r="EM71" s="163">
        <f t="shared" si="34"/>
      </c>
      <c r="EN71" s="82"/>
      <c r="EO71" s="82"/>
      <c r="EP71" s="82"/>
      <c r="EQ71" s="104"/>
      <c r="ER71" s="155">
        <f t="shared" si="8"/>
      </c>
      <c r="ES71" s="163">
        <f t="shared" si="35"/>
      </c>
      <c r="ET71" s="163">
        <f t="shared" si="36"/>
      </c>
      <c r="EU71" s="163">
        <f t="shared" si="37"/>
      </c>
      <c r="EV71" s="163">
        <f t="shared" si="38"/>
      </c>
      <c r="EW71" s="309"/>
      <c r="EX71" s="311"/>
      <c r="EY71" s="311"/>
      <c r="EZ71" s="310"/>
      <c r="FA71" s="122"/>
      <c r="FB71" s="122"/>
      <c r="FC71" s="122"/>
      <c r="FD71" s="122"/>
      <c r="FE71" s="163">
        <f t="shared" si="39"/>
      </c>
      <c r="FF71" s="163">
        <f t="shared" si="40"/>
      </c>
      <c r="FG71" s="163">
        <f t="shared" si="41"/>
      </c>
      <c r="FH71" s="163">
        <f t="shared" si="42"/>
      </c>
      <c r="FI71" s="122"/>
      <c r="FJ71" s="122"/>
      <c r="FK71" s="122"/>
      <c r="FL71" s="122"/>
      <c r="FM71" s="155">
        <f t="shared" si="9"/>
      </c>
      <c r="FN71" s="82"/>
      <c r="FO71" s="153">
        <f t="shared" si="43"/>
      </c>
      <c r="FP71" s="122"/>
      <c r="FQ71" s="122"/>
      <c r="FR71" s="122"/>
      <c r="FS71" s="129"/>
      <c r="FT71" s="161">
        <f t="shared" si="44"/>
      </c>
      <c r="FU71" s="93"/>
      <c r="FV71" s="165">
        <f t="shared" si="17"/>
      </c>
      <c r="FW71" s="124"/>
      <c r="FX71" s="111">
        <f t="shared" si="45"/>
      </c>
      <c r="FY71" s="116">
        <f t="shared" si="46"/>
      </c>
      <c r="FZ71" s="102">
        <f t="shared" si="47"/>
      </c>
      <c r="GA71" s="102">
        <f t="shared" si="48"/>
      </c>
      <c r="GB71" s="117">
        <f t="shared" si="49"/>
      </c>
      <c r="GC71" s="93"/>
      <c r="GD71" s="126"/>
      <c r="GE71" s="128">
        <f t="shared" si="18"/>
      </c>
      <c r="GF71" s="302"/>
      <c r="GG71" s="304"/>
      <c r="GH71" s="302"/>
      <c r="GI71" s="304"/>
      <c r="GJ71" s="302"/>
      <c r="GK71" s="304"/>
      <c r="GL71" s="302"/>
      <c r="GM71" s="303"/>
      <c r="GN71" s="93"/>
      <c r="GO71" s="126"/>
      <c r="GP71" s="180">
        <f t="shared" si="10"/>
      </c>
      <c r="GQ71" s="302"/>
      <c r="GR71" s="304"/>
      <c r="GS71" s="302"/>
      <c r="GT71" s="304"/>
      <c r="GU71" s="302"/>
      <c r="GV71" s="304"/>
      <c r="GW71" s="302"/>
      <c r="GX71" s="303"/>
      <c r="GY71" s="154"/>
      <c r="GZ71" s="169"/>
      <c r="HA71" s="180">
        <f t="shared" si="11"/>
      </c>
      <c r="HB71" s="278"/>
      <c r="HC71" s="279"/>
      <c r="HD71" s="278"/>
      <c r="HE71" s="279"/>
      <c r="HF71" s="278"/>
      <c r="HG71" s="279"/>
      <c r="HH71" s="278"/>
      <c r="HI71" s="280"/>
      <c r="HJ71" s="154"/>
      <c r="HK71" s="169"/>
      <c r="HL71" s="180">
        <f t="shared" si="12"/>
      </c>
      <c r="HM71" s="278"/>
      <c r="HN71" s="279"/>
      <c r="HO71" s="278"/>
      <c r="HP71" s="279"/>
      <c r="HQ71" s="278"/>
      <c r="HR71" s="279"/>
      <c r="HS71" s="278"/>
      <c r="HT71" s="280"/>
    </row>
    <row r="72" spans="1:228" ht="22.5" customHeight="1">
      <c r="A72" s="166">
        <f t="shared" si="0"/>
        <v>38</v>
      </c>
      <c r="B72" s="305"/>
      <c r="C72" s="306"/>
      <c r="D72" s="305">
        <f t="shared" si="19"/>
      </c>
      <c r="E72" s="306"/>
      <c r="F72" s="305"/>
      <c r="G72" s="306"/>
      <c r="H72" s="305"/>
      <c r="I72" s="306"/>
      <c r="J72" s="205"/>
      <c r="K72" s="206"/>
      <c r="L72" s="206"/>
      <c r="M72" s="206"/>
      <c r="N72" s="206"/>
      <c r="O72" s="206"/>
      <c r="P72" s="206"/>
      <c r="Q72" s="206"/>
      <c r="R72" s="155"/>
      <c r="S72" s="155"/>
      <c r="T72" s="155"/>
      <c r="U72" s="155"/>
      <c r="V72" s="203"/>
      <c r="W72" s="203"/>
      <c r="X72" s="204"/>
      <c r="Y72" s="118">
        <f t="shared" si="20"/>
      </c>
      <c r="Z72" s="120"/>
      <c r="AA72" s="160">
        <f t="shared" si="21"/>
      </c>
      <c r="AB72" s="109"/>
      <c r="AC72" s="162">
        <f t="shared" si="13"/>
      </c>
      <c r="AD72" s="109"/>
      <c r="AE72" s="314"/>
      <c r="AF72" s="315"/>
      <c r="AG72" s="315"/>
      <c r="AH72" s="315"/>
      <c r="AI72" s="316"/>
      <c r="AJ72" s="314"/>
      <c r="AK72" s="315"/>
      <c r="AL72" s="316"/>
      <c r="AM72" s="109"/>
      <c r="AN72" s="116">
        <f t="shared" si="14"/>
      </c>
      <c r="AO72" s="109"/>
      <c r="AP72" s="109"/>
      <c r="AQ72" s="109"/>
      <c r="AR72" s="121"/>
      <c r="AS72" s="322"/>
      <c r="AT72" s="322"/>
      <c r="AU72" s="121"/>
      <c r="AV72" s="322"/>
      <c r="AW72" s="322"/>
      <c r="AX72" s="119">
        <f t="shared" si="15"/>
      </c>
      <c r="AY72" s="123"/>
      <c r="AZ72" s="165">
        <v>1</v>
      </c>
      <c r="BA72" s="93"/>
      <c r="BB72" s="160">
        <f t="shared" si="16"/>
      </c>
      <c r="BC72" s="109"/>
      <c r="BD72" s="109"/>
      <c r="BE72" s="109">
        <f t="shared" si="5"/>
      </c>
      <c r="BF72" s="323"/>
      <c r="BG72" s="324"/>
      <c r="BH72" s="302"/>
      <c r="BI72" s="321"/>
      <c r="BJ72" s="304"/>
      <c r="BK72" s="317"/>
      <c r="BL72" s="318"/>
      <c r="BM72" s="109"/>
      <c r="BN72" s="109"/>
      <c r="BO72" s="323"/>
      <c r="BP72" s="324"/>
      <c r="BQ72" s="302"/>
      <c r="BR72" s="321"/>
      <c r="BS72" s="304"/>
      <c r="BT72" s="317"/>
      <c r="BU72" s="318"/>
      <c r="BV72" s="317"/>
      <c r="BW72" s="325"/>
      <c r="BX72" s="165">
        <f t="shared" si="22"/>
      </c>
      <c r="BY72" s="319"/>
      <c r="BZ72" s="320"/>
      <c r="CA72" s="320"/>
      <c r="CB72" s="320"/>
      <c r="CC72" s="93"/>
      <c r="CD72" s="123"/>
      <c r="CE72" s="93"/>
      <c r="CF72" s="109"/>
      <c r="CG72" s="274"/>
      <c r="CH72" s="275"/>
      <c r="CI72" s="274"/>
      <c r="CJ72" s="275"/>
      <c r="CK72" s="102">
        <f t="shared" si="23"/>
      </c>
      <c r="CL72" s="125"/>
      <c r="CM72" s="109"/>
      <c r="CN72" s="326"/>
      <c r="CO72" s="327"/>
      <c r="CP72" s="328"/>
      <c r="CQ72" s="164">
        <f t="shared" si="6"/>
      </c>
      <c r="CR72" s="93"/>
      <c r="CS72" s="109"/>
      <c r="CT72" s="109"/>
      <c r="CU72" s="109"/>
      <c r="CV72" s="109"/>
      <c r="CW72" s="102">
        <f t="shared" si="24"/>
      </c>
      <c r="CX72" s="109"/>
      <c r="CY72" s="109"/>
      <c r="CZ72" s="302"/>
      <c r="DA72" s="321"/>
      <c r="DB72" s="304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23"/>
      <c r="DO72" s="165">
        <f t="shared" si="25"/>
      </c>
      <c r="DP72" s="93"/>
      <c r="DQ72" s="163">
        <f t="shared" si="26"/>
      </c>
      <c r="DR72" s="126"/>
      <c r="DS72" s="126"/>
      <c r="DT72" s="109"/>
      <c r="DU72" s="109"/>
      <c r="DV72" s="127"/>
      <c r="DW72" s="154">
        <f t="shared" si="7"/>
      </c>
      <c r="DX72" s="163">
        <f t="shared" si="27"/>
      </c>
      <c r="DY72" s="163">
        <f t="shared" si="28"/>
      </c>
      <c r="DZ72" s="163">
        <f t="shared" si="29"/>
      </c>
      <c r="EA72" s="163">
        <f t="shared" si="30"/>
      </c>
      <c r="EB72" s="309"/>
      <c r="EC72" s="311"/>
      <c r="ED72" s="311"/>
      <c r="EE72" s="310"/>
      <c r="EF72" s="82"/>
      <c r="EG72" s="82"/>
      <c r="EH72" s="82"/>
      <c r="EI72" s="82"/>
      <c r="EJ72" s="163">
        <f t="shared" si="31"/>
      </c>
      <c r="EK72" s="163">
        <f t="shared" si="32"/>
      </c>
      <c r="EL72" s="163">
        <f t="shared" si="33"/>
      </c>
      <c r="EM72" s="163">
        <f t="shared" si="34"/>
      </c>
      <c r="EN72" s="82"/>
      <c r="EO72" s="82"/>
      <c r="EP72" s="82"/>
      <c r="EQ72" s="104"/>
      <c r="ER72" s="155">
        <f t="shared" si="8"/>
      </c>
      <c r="ES72" s="163">
        <f t="shared" si="35"/>
      </c>
      <c r="ET72" s="163">
        <f t="shared" si="36"/>
      </c>
      <c r="EU72" s="163">
        <f t="shared" si="37"/>
      </c>
      <c r="EV72" s="163">
        <f t="shared" si="38"/>
      </c>
      <c r="EW72" s="309"/>
      <c r="EX72" s="311"/>
      <c r="EY72" s="311"/>
      <c r="EZ72" s="310"/>
      <c r="FA72" s="122"/>
      <c r="FB72" s="122"/>
      <c r="FC72" s="122"/>
      <c r="FD72" s="122"/>
      <c r="FE72" s="163">
        <f t="shared" si="39"/>
      </c>
      <c r="FF72" s="163">
        <f t="shared" si="40"/>
      </c>
      <c r="FG72" s="163">
        <f t="shared" si="41"/>
      </c>
      <c r="FH72" s="163">
        <f t="shared" si="42"/>
      </c>
      <c r="FI72" s="122"/>
      <c r="FJ72" s="122"/>
      <c r="FK72" s="122"/>
      <c r="FL72" s="122"/>
      <c r="FM72" s="155">
        <f t="shared" si="9"/>
      </c>
      <c r="FN72" s="82"/>
      <c r="FO72" s="153">
        <f t="shared" si="43"/>
      </c>
      <c r="FP72" s="122"/>
      <c r="FQ72" s="122"/>
      <c r="FR72" s="122"/>
      <c r="FS72" s="129"/>
      <c r="FT72" s="161">
        <f t="shared" si="44"/>
      </c>
      <c r="FU72" s="93"/>
      <c r="FV72" s="165">
        <f t="shared" si="17"/>
      </c>
      <c r="FW72" s="124"/>
      <c r="FX72" s="111">
        <f t="shared" si="45"/>
      </c>
      <c r="FY72" s="116">
        <f t="shared" si="46"/>
      </c>
      <c r="FZ72" s="102">
        <f t="shared" si="47"/>
      </c>
      <c r="GA72" s="102">
        <f t="shared" si="48"/>
      </c>
      <c r="GB72" s="117">
        <f t="shared" si="49"/>
      </c>
      <c r="GC72" s="93"/>
      <c r="GD72" s="126"/>
      <c r="GE72" s="128">
        <f t="shared" si="18"/>
      </c>
      <c r="GF72" s="302"/>
      <c r="GG72" s="304"/>
      <c r="GH72" s="302"/>
      <c r="GI72" s="304"/>
      <c r="GJ72" s="302"/>
      <c r="GK72" s="304"/>
      <c r="GL72" s="302"/>
      <c r="GM72" s="303"/>
      <c r="GN72" s="93"/>
      <c r="GO72" s="126"/>
      <c r="GP72" s="180">
        <f t="shared" si="10"/>
      </c>
      <c r="GQ72" s="302"/>
      <c r="GR72" s="304"/>
      <c r="GS72" s="302"/>
      <c r="GT72" s="304"/>
      <c r="GU72" s="302"/>
      <c r="GV72" s="304"/>
      <c r="GW72" s="302"/>
      <c r="GX72" s="303"/>
      <c r="GY72" s="154"/>
      <c r="GZ72" s="169"/>
      <c r="HA72" s="180">
        <f t="shared" si="11"/>
      </c>
      <c r="HB72" s="278"/>
      <c r="HC72" s="279"/>
      <c r="HD72" s="278"/>
      <c r="HE72" s="279"/>
      <c r="HF72" s="278"/>
      <c r="HG72" s="279"/>
      <c r="HH72" s="278"/>
      <c r="HI72" s="280"/>
      <c r="HJ72" s="154"/>
      <c r="HK72" s="169"/>
      <c r="HL72" s="180">
        <f t="shared" si="12"/>
      </c>
      <c r="HM72" s="278"/>
      <c r="HN72" s="279"/>
      <c r="HO72" s="278"/>
      <c r="HP72" s="279"/>
      <c r="HQ72" s="278"/>
      <c r="HR72" s="279"/>
      <c r="HS72" s="278"/>
      <c r="HT72" s="280"/>
    </row>
    <row r="73" spans="1:228" ht="22.5" customHeight="1">
      <c r="A73" s="166">
        <f t="shared" si="0"/>
        <v>39</v>
      </c>
      <c r="B73" s="305"/>
      <c r="C73" s="306"/>
      <c r="D73" s="305">
        <f t="shared" si="19"/>
      </c>
      <c r="E73" s="306"/>
      <c r="F73" s="305"/>
      <c r="G73" s="306"/>
      <c r="H73" s="305"/>
      <c r="I73" s="306"/>
      <c r="J73" s="205"/>
      <c r="K73" s="206"/>
      <c r="L73" s="206"/>
      <c r="M73" s="206"/>
      <c r="N73" s="206"/>
      <c r="O73" s="206"/>
      <c r="P73" s="206"/>
      <c r="Q73" s="206"/>
      <c r="R73" s="155"/>
      <c r="S73" s="155"/>
      <c r="T73" s="155"/>
      <c r="U73" s="155"/>
      <c r="V73" s="203"/>
      <c r="W73" s="203"/>
      <c r="X73" s="204"/>
      <c r="Y73" s="118">
        <f t="shared" si="20"/>
      </c>
      <c r="Z73" s="120"/>
      <c r="AA73" s="160">
        <f t="shared" si="21"/>
      </c>
      <c r="AB73" s="109"/>
      <c r="AC73" s="162">
        <f t="shared" si="13"/>
      </c>
      <c r="AD73" s="109"/>
      <c r="AE73" s="314"/>
      <c r="AF73" s="315"/>
      <c r="AG73" s="315"/>
      <c r="AH73" s="315"/>
      <c r="AI73" s="316"/>
      <c r="AJ73" s="314"/>
      <c r="AK73" s="315"/>
      <c r="AL73" s="316"/>
      <c r="AM73" s="109"/>
      <c r="AN73" s="116">
        <f t="shared" si="14"/>
      </c>
      <c r="AO73" s="109"/>
      <c r="AP73" s="109"/>
      <c r="AQ73" s="109"/>
      <c r="AR73" s="121"/>
      <c r="AS73" s="322"/>
      <c r="AT73" s="322"/>
      <c r="AU73" s="121"/>
      <c r="AV73" s="322"/>
      <c r="AW73" s="322"/>
      <c r="AX73" s="119">
        <f t="shared" si="15"/>
      </c>
      <c r="AY73" s="123"/>
      <c r="AZ73" s="165">
        <v>1</v>
      </c>
      <c r="BA73" s="93"/>
      <c r="BB73" s="160">
        <f t="shared" si="16"/>
      </c>
      <c r="BC73" s="109"/>
      <c r="BD73" s="109"/>
      <c r="BE73" s="109">
        <f t="shared" si="5"/>
      </c>
      <c r="BF73" s="323"/>
      <c r="BG73" s="324"/>
      <c r="BH73" s="302"/>
      <c r="BI73" s="321"/>
      <c r="BJ73" s="304"/>
      <c r="BK73" s="317"/>
      <c r="BL73" s="318"/>
      <c r="BM73" s="109"/>
      <c r="BN73" s="109"/>
      <c r="BO73" s="323"/>
      <c r="BP73" s="324"/>
      <c r="BQ73" s="302"/>
      <c r="BR73" s="321"/>
      <c r="BS73" s="304"/>
      <c r="BT73" s="317"/>
      <c r="BU73" s="318"/>
      <c r="BV73" s="317"/>
      <c r="BW73" s="325"/>
      <c r="BX73" s="165">
        <f t="shared" si="22"/>
      </c>
      <c r="BY73" s="319"/>
      <c r="BZ73" s="320"/>
      <c r="CA73" s="320"/>
      <c r="CB73" s="320"/>
      <c r="CC73" s="93"/>
      <c r="CD73" s="123"/>
      <c r="CE73" s="93"/>
      <c r="CF73" s="109"/>
      <c r="CG73" s="274"/>
      <c r="CH73" s="275"/>
      <c r="CI73" s="274"/>
      <c r="CJ73" s="275"/>
      <c r="CK73" s="102">
        <f t="shared" si="23"/>
      </c>
      <c r="CL73" s="125"/>
      <c r="CM73" s="109"/>
      <c r="CN73" s="326"/>
      <c r="CO73" s="327"/>
      <c r="CP73" s="328"/>
      <c r="CQ73" s="164">
        <f t="shared" si="6"/>
      </c>
      <c r="CR73" s="93"/>
      <c r="CS73" s="109"/>
      <c r="CT73" s="109"/>
      <c r="CU73" s="109"/>
      <c r="CV73" s="109"/>
      <c r="CW73" s="102">
        <f t="shared" si="24"/>
      </c>
      <c r="CX73" s="109"/>
      <c r="CY73" s="109"/>
      <c r="CZ73" s="302"/>
      <c r="DA73" s="321"/>
      <c r="DB73" s="304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23"/>
      <c r="DO73" s="165">
        <f t="shared" si="25"/>
      </c>
      <c r="DP73" s="93"/>
      <c r="DQ73" s="163">
        <f t="shared" si="26"/>
      </c>
      <c r="DR73" s="126"/>
      <c r="DS73" s="126"/>
      <c r="DT73" s="109"/>
      <c r="DU73" s="109"/>
      <c r="DV73" s="127"/>
      <c r="DW73" s="154">
        <f t="shared" si="7"/>
      </c>
      <c r="DX73" s="163">
        <f t="shared" si="27"/>
      </c>
      <c r="DY73" s="163">
        <f t="shared" si="28"/>
      </c>
      <c r="DZ73" s="163">
        <f t="shared" si="29"/>
      </c>
      <c r="EA73" s="163">
        <f t="shared" si="30"/>
      </c>
      <c r="EB73" s="309"/>
      <c r="EC73" s="311"/>
      <c r="ED73" s="311"/>
      <c r="EE73" s="310"/>
      <c r="EF73" s="82"/>
      <c r="EG73" s="82"/>
      <c r="EH73" s="82"/>
      <c r="EI73" s="82"/>
      <c r="EJ73" s="163">
        <f t="shared" si="31"/>
      </c>
      <c r="EK73" s="163">
        <f t="shared" si="32"/>
      </c>
      <c r="EL73" s="163">
        <f t="shared" si="33"/>
      </c>
      <c r="EM73" s="163">
        <f t="shared" si="34"/>
      </c>
      <c r="EN73" s="82"/>
      <c r="EO73" s="82"/>
      <c r="EP73" s="82"/>
      <c r="EQ73" s="104"/>
      <c r="ER73" s="155">
        <f t="shared" si="8"/>
      </c>
      <c r="ES73" s="163">
        <f t="shared" si="35"/>
      </c>
      <c r="ET73" s="163">
        <f t="shared" si="36"/>
      </c>
      <c r="EU73" s="163">
        <f t="shared" si="37"/>
      </c>
      <c r="EV73" s="163">
        <f t="shared" si="38"/>
      </c>
      <c r="EW73" s="309"/>
      <c r="EX73" s="311"/>
      <c r="EY73" s="311"/>
      <c r="EZ73" s="310"/>
      <c r="FA73" s="122"/>
      <c r="FB73" s="122"/>
      <c r="FC73" s="122"/>
      <c r="FD73" s="122"/>
      <c r="FE73" s="163">
        <f t="shared" si="39"/>
      </c>
      <c r="FF73" s="163">
        <f t="shared" si="40"/>
      </c>
      <c r="FG73" s="163">
        <f t="shared" si="41"/>
      </c>
      <c r="FH73" s="163">
        <f t="shared" si="42"/>
      </c>
      <c r="FI73" s="122"/>
      <c r="FJ73" s="122"/>
      <c r="FK73" s="122"/>
      <c r="FL73" s="122"/>
      <c r="FM73" s="155">
        <f t="shared" si="9"/>
      </c>
      <c r="FN73" s="82"/>
      <c r="FO73" s="153">
        <f t="shared" si="43"/>
      </c>
      <c r="FP73" s="122"/>
      <c r="FQ73" s="122"/>
      <c r="FR73" s="122"/>
      <c r="FS73" s="129"/>
      <c r="FT73" s="161">
        <f t="shared" si="44"/>
      </c>
      <c r="FU73" s="93"/>
      <c r="FV73" s="165">
        <f t="shared" si="17"/>
      </c>
      <c r="FW73" s="124"/>
      <c r="FX73" s="111">
        <f t="shared" si="45"/>
      </c>
      <c r="FY73" s="116">
        <f t="shared" si="46"/>
      </c>
      <c r="FZ73" s="102">
        <f t="shared" si="47"/>
      </c>
      <c r="GA73" s="102">
        <f t="shared" si="48"/>
      </c>
      <c r="GB73" s="117">
        <f t="shared" si="49"/>
      </c>
      <c r="GC73" s="93"/>
      <c r="GD73" s="126"/>
      <c r="GE73" s="128">
        <f t="shared" si="18"/>
      </c>
      <c r="GF73" s="302"/>
      <c r="GG73" s="304"/>
      <c r="GH73" s="302"/>
      <c r="GI73" s="304"/>
      <c r="GJ73" s="302"/>
      <c r="GK73" s="304"/>
      <c r="GL73" s="302"/>
      <c r="GM73" s="303"/>
      <c r="GN73" s="93"/>
      <c r="GO73" s="126"/>
      <c r="GP73" s="180">
        <f t="shared" si="10"/>
      </c>
      <c r="GQ73" s="302"/>
      <c r="GR73" s="304"/>
      <c r="GS73" s="302"/>
      <c r="GT73" s="304"/>
      <c r="GU73" s="302"/>
      <c r="GV73" s="304"/>
      <c r="GW73" s="302"/>
      <c r="GX73" s="303"/>
      <c r="GY73" s="154"/>
      <c r="GZ73" s="169"/>
      <c r="HA73" s="180">
        <f t="shared" si="11"/>
      </c>
      <c r="HB73" s="278"/>
      <c r="HC73" s="279"/>
      <c r="HD73" s="278"/>
      <c r="HE73" s="279"/>
      <c r="HF73" s="278"/>
      <c r="HG73" s="279"/>
      <c r="HH73" s="278"/>
      <c r="HI73" s="280"/>
      <c r="HJ73" s="154"/>
      <c r="HK73" s="169"/>
      <c r="HL73" s="180">
        <f t="shared" si="12"/>
      </c>
      <c r="HM73" s="278"/>
      <c r="HN73" s="279"/>
      <c r="HO73" s="278"/>
      <c r="HP73" s="279"/>
      <c r="HQ73" s="278"/>
      <c r="HR73" s="279"/>
      <c r="HS73" s="278"/>
      <c r="HT73" s="280"/>
    </row>
    <row r="74" spans="1:228" ht="22.5" customHeight="1">
      <c r="A74" s="166">
        <f t="shared" si="0"/>
        <v>40</v>
      </c>
      <c r="B74" s="305"/>
      <c r="C74" s="306"/>
      <c r="D74" s="305">
        <f t="shared" si="19"/>
      </c>
      <c r="E74" s="306"/>
      <c r="F74" s="305"/>
      <c r="G74" s="306"/>
      <c r="H74" s="305"/>
      <c r="I74" s="306"/>
      <c r="J74" s="205"/>
      <c r="K74" s="206"/>
      <c r="L74" s="206"/>
      <c r="M74" s="206"/>
      <c r="N74" s="206"/>
      <c r="O74" s="206"/>
      <c r="P74" s="206"/>
      <c r="Q74" s="206"/>
      <c r="R74" s="155"/>
      <c r="S74" s="155"/>
      <c r="T74" s="155"/>
      <c r="U74" s="155"/>
      <c r="V74" s="203"/>
      <c r="W74" s="203"/>
      <c r="X74" s="204"/>
      <c r="Y74" s="118">
        <f t="shared" si="20"/>
      </c>
      <c r="Z74" s="120"/>
      <c r="AA74" s="160">
        <f t="shared" si="21"/>
      </c>
      <c r="AB74" s="109"/>
      <c r="AC74" s="162">
        <f t="shared" si="13"/>
      </c>
      <c r="AD74" s="109"/>
      <c r="AE74" s="314"/>
      <c r="AF74" s="315"/>
      <c r="AG74" s="315"/>
      <c r="AH74" s="315"/>
      <c r="AI74" s="316"/>
      <c r="AJ74" s="314"/>
      <c r="AK74" s="315"/>
      <c r="AL74" s="316"/>
      <c r="AM74" s="109"/>
      <c r="AN74" s="116">
        <f t="shared" si="14"/>
      </c>
      <c r="AO74" s="109"/>
      <c r="AP74" s="109"/>
      <c r="AQ74" s="109"/>
      <c r="AR74" s="121"/>
      <c r="AS74" s="322"/>
      <c r="AT74" s="322"/>
      <c r="AU74" s="121"/>
      <c r="AV74" s="322"/>
      <c r="AW74" s="322"/>
      <c r="AX74" s="119">
        <f t="shared" si="15"/>
      </c>
      <c r="AY74" s="123"/>
      <c r="AZ74" s="165">
        <v>1</v>
      </c>
      <c r="BA74" s="93"/>
      <c r="BB74" s="160">
        <f t="shared" si="16"/>
      </c>
      <c r="BC74" s="109"/>
      <c r="BD74" s="109"/>
      <c r="BE74" s="109">
        <f t="shared" si="5"/>
      </c>
      <c r="BF74" s="323"/>
      <c r="BG74" s="324"/>
      <c r="BH74" s="302"/>
      <c r="BI74" s="321"/>
      <c r="BJ74" s="304"/>
      <c r="BK74" s="317"/>
      <c r="BL74" s="318"/>
      <c r="BM74" s="109"/>
      <c r="BN74" s="109"/>
      <c r="BO74" s="323"/>
      <c r="BP74" s="324"/>
      <c r="BQ74" s="302"/>
      <c r="BR74" s="321"/>
      <c r="BS74" s="304"/>
      <c r="BT74" s="317"/>
      <c r="BU74" s="318"/>
      <c r="BV74" s="317"/>
      <c r="BW74" s="325"/>
      <c r="BX74" s="165">
        <f t="shared" si="22"/>
      </c>
      <c r="BY74" s="319"/>
      <c r="BZ74" s="320"/>
      <c r="CA74" s="320"/>
      <c r="CB74" s="320"/>
      <c r="CC74" s="93"/>
      <c r="CD74" s="123"/>
      <c r="CE74" s="93"/>
      <c r="CF74" s="109"/>
      <c r="CG74" s="274"/>
      <c r="CH74" s="275"/>
      <c r="CI74" s="274"/>
      <c r="CJ74" s="275"/>
      <c r="CK74" s="102">
        <f t="shared" si="23"/>
      </c>
      <c r="CL74" s="125"/>
      <c r="CM74" s="109"/>
      <c r="CN74" s="326"/>
      <c r="CO74" s="327"/>
      <c r="CP74" s="328"/>
      <c r="CQ74" s="164">
        <f t="shared" si="6"/>
      </c>
      <c r="CR74" s="93"/>
      <c r="CS74" s="109"/>
      <c r="CT74" s="109"/>
      <c r="CU74" s="109"/>
      <c r="CV74" s="109"/>
      <c r="CW74" s="102">
        <f t="shared" si="24"/>
      </c>
      <c r="CX74" s="109"/>
      <c r="CY74" s="109"/>
      <c r="CZ74" s="302"/>
      <c r="DA74" s="321"/>
      <c r="DB74" s="304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23"/>
      <c r="DO74" s="165">
        <f t="shared" si="25"/>
      </c>
      <c r="DP74" s="93"/>
      <c r="DQ74" s="163">
        <f t="shared" si="26"/>
      </c>
      <c r="DR74" s="126"/>
      <c r="DS74" s="126"/>
      <c r="DT74" s="109"/>
      <c r="DU74" s="109"/>
      <c r="DV74" s="127"/>
      <c r="DW74" s="154">
        <f t="shared" si="7"/>
      </c>
      <c r="DX74" s="163">
        <f t="shared" si="27"/>
      </c>
      <c r="DY74" s="163">
        <f t="shared" si="28"/>
      </c>
      <c r="DZ74" s="163">
        <f t="shared" si="29"/>
      </c>
      <c r="EA74" s="163">
        <f t="shared" si="30"/>
      </c>
      <c r="EB74" s="309"/>
      <c r="EC74" s="311"/>
      <c r="ED74" s="311"/>
      <c r="EE74" s="310"/>
      <c r="EF74" s="82"/>
      <c r="EG74" s="82"/>
      <c r="EH74" s="82"/>
      <c r="EI74" s="82"/>
      <c r="EJ74" s="163">
        <f t="shared" si="31"/>
      </c>
      <c r="EK74" s="163">
        <f t="shared" si="32"/>
      </c>
      <c r="EL74" s="163">
        <f t="shared" si="33"/>
      </c>
      <c r="EM74" s="163">
        <f t="shared" si="34"/>
      </c>
      <c r="EN74" s="82"/>
      <c r="EO74" s="82"/>
      <c r="EP74" s="82"/>
      <c r="EQ74" s="104"/>
      <c r="ER74" s="155">
        <f t="shared" si="8"/>
      </c>
      <c r="ES74" s="163">
        <f t="shared" si="35"/>
      </c>
      <c r="ET74" s="163">
        <f t="shared" si="36"/>
      </c>
      <c r="EU74" s="163">
        <f t="shared" si="37"/>
      </c>
      <c r="EV74" s="163">
        <f t="shared" si="38"/>
      </c>
      <c r="EW74" s="309"/>
      <c r="EX74" s="311"/>
      <c r="EY74" s="311"/>
      <c r="EZ74" s="310"/>
      <c r="FA74" s="122"/>
      <c r="FB74" s="122"/>
      <c r="FC74" s="122"/>
      <c r="FD74" s="122"/>
      <c r="FE74" s="163">
        <f t="shared" si="39"/>
      </c>
      <c r="FF74" s="163">
        <f t="shared" si="40"/>
      </c>
      <c r="FG74" s="163">
        <f t="shared" si="41"/>
      </c>
      <c r="FH74" s="163">
        <f t="shared" si="42"/>
      </c>
      <c r="FI74" s="122"/>
      <c r="FJ74" s="122"/>
      <c r="FK74" s="122"/>
      <c r="FL74" s="122"/>
      <c r="FM74" s="155">
        <f t="shared" si="9"/>
      </c>
      <c r="FN74" s="82"/>
      <c r="FO74" s="153">
        <f t="shared" si="43"/>
      </c>
      <c r="FP74" s="122"/>
      <c r="FQ74" s="122"/>
      <c r="FR74" s="122"/>
      <c r="FS74" s="129"/>
      <c r="FT74" s="161">
        <f t="shared" si="44"/>
      </c>
      <c r="FU74" s="93"/>
      <c r="FV74" s="165">
        <f t="shared" si="17"/>
      </c>
      <c r="FW74" s="124"/>
      <c r="FX74" s="111">
        <f t="shared" si="45"/>
      </c>
      <c r="FY74" s="116">
        <f t="shared" si="46"/>
      </c>
      <c r="FZ74" s="102">
        <f t="shared" si="47"/>
      </c>
      <c r="GA74" s="102">
        <f t="shared" si="48"/>
      </c>
      <c r="GB74" s="117">
        <f t="shared" si="49"/>
      </c>
      <c r="GC74" s="93"/>
      <c r="GD74" s="126"/>
      <c r="GE74" s="128">
        <f t="shared" si="18"/>
      </c>
      <c r="GF74" s="302"/>
      <c r="GG74" s="304"/>
      <c r="GH74" s="302"/>
      <c r="GI74" s="304"/>
      <c r="GJ74" s="302"/>
      <c r="GK74" s="304"/>
      <c r="GL74" s="302"/>
      <c r="GM74" s="303"/>
      <c r="GN74" s="93"/>
      <c r="GO74" s="126"/>
      <c r="GP74" s="180">
        <f t="shared" si="10"/>
      </c>
      <c r="GQ74" s="302"/>
      <c r="GR74" s="304"/>
      <c r="GS74" s="302"/>
      <c r="GT74" s="304"/>
      <c r="GU74" s="302"/>
      <c r="GV74" s="304"/>
      <c r="GW74" s="302"/>
      <c r="GX74" s="303"/>
      <c r="GY74" s="154"/>
      <c r="GZ74" s="169"/>
      <c r="HA74" s="180">
        <f t="shared" si="11"/>
      </c>
      <c r="HB74" s="278"/>
      <c r="HC74" s="279"/>
      <c r="HD74" s="278"/>
      <c r="HE74" s="279"/>
      <c r="HF74" s="278"/>
      <c r="HG74" s="279"/>
      <c r="HH74" s="278"/>
      <c r="HI74" s="280"/>
      <c r="HJ74" s="154"/>
      <c r="HK74" s="169"/>
      <c r="HL74" s="180">
        <f t="shared" si="12"/>
      </c>
      <c r="HM74" s="278"/>
      <c r="HN74" s="279"/>
      <c r="HO74" s="278"/>
      <c r="HP74" s="279"/>
      <c r="HQ74" s="278"/>
      <c r="HR74" s="279"/>
      <c r="HS74" s="278"/>
      <c r="HT74" s="280"/>
    </row>
    <row r="75" spans="1:228" ht="22.5" customHeight="1">
      <c r="A75" s="166">
        <f t="shared" si="0"/>
        <v>41</v>
      </c>
      <c r="B75" s="305"/>
      <c r="C75" s="306"/>
      <c r="D75" s="305">
        <f t="shared" si="19"/>
      </c>
      <c r="E75" s="306"/>
      <c r="F75" s="305"/>
      <c r="G75" s="306"/>
      <c r="H75" s="305"/>
      <c r="I75" s="306"/>
      <c r="J75" s="205"/>
      <c r="K75" s="206"/>
      <c r="L75" s="206"/>
      <c r="M75" s="206"/>
      <c r="N75" s="206"/>
      <c r="O75" s="206"/>
      <c r="P75" s="206"/>
      <c r="Q75" s="206"/>
      <c r="R75" s="155"/>
      <c r="S75" s="155"/>
      <c r="T75" s="155"/>
      <c r="U75" s="155"/>
      <c r="V75" s="203"/>
      <c r="W75" s="203"/>
      <c r="X75" s="204"/>
      <c r="Y75" s="118">
        <f t="shared" si="20"/>
      </c>
      <c r="Z75" s="120"/>
      <c r="AA75" s="160">
        <f t="shared" si="21"/>
      </c>
      <c r="AB75" s="109"/>
      <c r="AC75" s="162">
        <f t="shared" si="13"/>
      </c>
      <c r="AD75" s="109"/>
      <c r="AE75" s="314"/>
      <c r="AF75" s="315"/>
      <c r="AG75" s="315"/>
      <c r="AH75" s="315"/>
      <c r="AI75" s="316"/>
      <c r="AJ75" s="314"/>
      <c r="AK75" s="315"/>
      <c r="AL75" s="316"/>
      <c r="AM75" s="109"/>
      <c r="AN75" s="116">
        <f t="shared" si="14"/>
      </c>
      <c r="AO75" s="109"/>
      <c r="AP75" s="109"/>
      <c r="AQ75" s="109"/>
      <c r="AR75" s="121"/>
      <c r="AS75" s="322"/>
      <c r="AT75" s="322"/>
      <c r="AU75" s="121"/>
      <c r="AV75" s="322"/>
      <c r="AW75" s="322"/>
      <c r="AX75" s="119">
        <f t="shared" si="15"/>
      </c>
      <c r="AY75" s="123"/>
      <c r="AZ75" s="165">
        <v>1</v>
      </c>
      <c r="BA75" s="93"/>
      <c r="BB75" s="160">
        <f t="shared" si="16"/>
      </c>
      <c r="BC75" s="109"/>
      <c r="BD75" s="109"/>
      <c r="BE75" s="109">
        <f t="shared" si="5"/>
      </c>
      <c r="BF75" s="323"/>
      <c r="BG75" s="324"/>
      <c r="BH75" s="302"/>
      <c r="BI75" s="321"/>
      <c r="BJ75" s="304"/>
      <c r="BK75" s="317"/>
      <c r="BL75" s="318"/>
      <c r="BM75" s="109"/>
      <c r="BN75" s="109"/>
      <c r="BO75" s="323"/>
      <c r="BP75" s="324"/>
      <c r="BQ75" s="302"/>
      <c r="BR75" s="321"/>
      <c r="BS75" s="304"/>
      <c r="BT75" s="317"/>
      <c r="BU75" s="318"/>
      <c r="BV75" s="317"/>
      <c r="BW75" s="325"/>
      <c r="BX75" s="165">
        <f t="shared" si="22"/>
      </c>
      <c r="BY75" s="319"/>
      <c r="BZ75" s="320"/>
      <c r="CA75" s="320"/>
      <c r="CB75" s="320"/>
      <c r="CC75" s="93"/>
      <c r="CD75" s="123"/>
      <c r="CE75" s="93"/>
      <c r="CF75" s="109"/>
      <c r="CG75" s="274"/>
      <c r="CH75" s="275"/>
      <c r="CI75" s="274"/>
      <c r="CJ75" s="275"/>
      <c r="CK75" s="102">
        <f t="shared" si="23"/>
      </c>
      <c r="CL75" s="125"/>
      <c r="CM75" s="109"/>
      <c r="CN75" s="326"/>
      <c r="CO75" s="327"/>
      <c r="CP75" s="328"/>
      <c r="CQ75" s="164">
        <f t="shared" si="6"/>
      </c>
      <c r="CR75" s="93"/>
      <c r="CS75" s="109"/>
      <c r="CT75" s="109"/>
      <c r="CU75" s="109"/>
      <c r="CV75" s="109"/>
      <c r="CW75" s="102">
        <f t="shared" si="24"/>
      </c>
      <c r="CX75" s="109"/>
      <c r="CY75" s="109"/>
      <c r="CZ75" s="302"/>
      <c r="DA75" s="321"/>
      <c r="DB75" s="304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23"/>
      <c r="DO75" s="165">
        <f t="shared" si="25"/>
      </c>
      <c r="DP75" s="93"/>
      <c r="DQ75" s="163">
        <f t="shared" si="26"/>
      </c>
      <c r="DR75" s="126"/>
      <c r="DS75" s="126"/>
      <c r="DT75" s="109"/>
      <c r="DU75" s="109"/>
      <c r="DV75" s="127"/>
      <c r="DW75" s="154">
        <f t="shared" si="7"/>
      </c>
      <c r="DX75" s="163">
        <f t="shared" si="27"/>
      </c>
      <c r="DY75" s="163">
        <f t="shared" si="28"/>
      </c>
      <c r="DZ75" s="163">
        <f t="shared" si="29"/>
      </c>
      <c r="EA75" s="163">
        <f t="shared" si="30"/>
      </c>
      <c r="EB75" s="309"/>
      <c r="EC75" s="311"/>
      <c r="ED75" s="311"/>
      <c r="EE75" s="310"/>
      <c r="EF75" s="82"/>
      <c r="EG75" s="82"/>
      <c r="EH75" s="82"/>
      <c r="EI75" s="82"/>
      <c r="EJ75" s="163">
        <f t="shared" si="31"/>
      </c>
      <c r="EK75" s="163">
        <f t="shared" si="32"/>
      </c>
      <c r="EL75" s="163">
        <f t="shared" si="33"/>
      </c>
      <c r="EM75" s="163">
        <f t="shared" si="34"/>
      </c>
      <c r="EN75" s="82"/>
      <c r="EO75" s="82"/>
      <c r="EP75" s="82"/>
      <c r="EQ75" s="104"/>
      <c r="ER75" s="155">
        <f t="shared" si="8"/>
      </c>
      <c r="ES75" s="163">
        <f t="shared" si="35"/>
      </c>
      <c r="ET75" s="163">
        <f t="shared" si="36"/>
      </c>
      <c r="EU75" s="163">
        <f t="shared" si="37"/>
      </c>
      <c r="EV75" s="163">
        <f t="shared" si="38"/>
      </c>
      <c r="EW75" s="309"/>
      <c r="EX75" s="311"/>
      <c r="EY75" s="311"/>
      <c r="EZ75" s="310"/>
      <c r="FA75" s="122"/>
      <c r="FB75" s="122"/>
      <c r="FC75" s="122"/>
      <c r="FD75" s="122"/>
      <c r="FE75" s="163">
        <f t="shared" si="39"/>
      </c>
      <c r="FF75" s="163">
        <f t="shared" si="40"/>
      </c>
      <c r="FG75" s="163">
        <f t="shared" si="41"/>
      </c>
      <c r="FH75" s="163">
        <f t="shared" si="42"/>
      </c>
      <c r="FI75" s="122"/>
      <c r="FJ75" s="122"/>
      <c r="FK75" s="122"/>
      <c r="FL75" s="122"/>
      <c r="FM75" s="155">
        <f t="shared" si="9"/>
      </c>
      <c r="FN75" s="82"/>
      <c r="FO75" s="153">
        <f t="shared" si="43"/>
      </c>
      <c r="FP75" s="122"/>
      <c r="FQ75" s="122"/>
      <c r="FR75" s="122"/>
      <c r="FS75" s="129"/>
      <c r="FT75" s="161">
        <f t="shared" si="44"/>
      </c>
      <c r="FU75" s="93"/>
      <c r="FV75" s="165">
        <f t="shared" si="17"/>
      </c>
      <c r="FW75" s="124"/>
      <c r="FX75" s="111">
        <f t="shared" si="45"/>
      </c>
      <c r="FY75" s="116">
        <f t="shared" si="46"/>
      </c>
      <c r="FZ75" s="102">
        <f t="shared" si="47"/>
      </c>
      <c r="GA75" s="102">
        <f t="shared" si="48"/>
      </c>
      <c r="GB75" s="117">
        <f t="shared" si="49"/>
      </c>
      <c r="GC75" s="93"/>
      <c r="GD75" s="126"/>
      <c r="GE75" s="128">
        <f t="shared" si="18"/>
      </c>
      <c r="GF75" s="302"/>
      <c r="GG75" s="304"/>
      <c r="GH75" s="302"/>
      <c r="GI75" s="304"/>
      <c r="GJ75" s="302"/>
      <c r="GK75" s="304"/>
      <c r="GL75" s="302"/>
      <c r="GM75" s="303"/>
      <c r="GN75" s="93"/>
      <c r="GO75" s="126"/>
      <c r="GP75" s="180">
        <f t="shared" si="10"/>
      </c>
      <c r="GQ75" s="302"/>
      <c r="GR75" s="304"/>
      <c r="GS75" s="302"/>
      <c r="GT75" s="304"/>
      <c r="GU75" s="302"/>
      <c r="GV75" s="304"/>
      <c r="GW75" s="302"/>
      <c r="GX75" s="303"/>
      <c r="GY75" s="154"/>
      <c r="GZ75" s="169"/>
      <c r="HA75" s="180">
        <f t="shared" si="11"/>
      </c>
      <c r="HB75" s="278"/>
      <c r="HC75" s="279"/>
      <c r="HD75" s="278"/>
      <c r="HE75" s="279"/>
      <c r="HF75" s="278"/>
      <c r="HG75" s="279"/>
      <c r="HH75" s="278"/>
      <c r="HI75" s="280"/>
      <c r="HJ75" s="154"/>
      <c r="HK75" s="169"/>
      <c r="HL75" s="180">
        <f t="shared" si="12"/>
      </c>
      <c r="HM75" s="278"/>
      <c r="HN75" s="279"/>
      <c r="HO75" s="278"/>
      <c r="HP75" s="279"/>
      <c r="HQ75" s="278"/>
      <c r="HR75" s="279"/>
      <c r="HS75" s="278"/>
      <c r="HT75" s="280"/>
    </row>
    <row r="76" spans="1:228" ht="22.5" customHeight="1">
      <c r="A76" s="166">
        <f t="shared" si="0"/>
        <v>42</v>
      </c>
      <c r="B76" s="305"/>
      <c r="C76" s="306"/>
      <c r="D76" s="305">
        <f t="shared" si="19"/>
      </c>
      <c r="E76" s="306"/>
      <c r="F76" s="305"/>
      <c r="G76" s="306"/>
      <c r="H76" s="305"/>
      <c r="I76" s="306"/>
      <c r="J76" s="205"/>
      <c r="K76" s="206"/>
      <c r="L76" s="206"/>
      <c r="M76" s="206"/>
      <c r="N76" s="206"/>
      <c r="O76" s="206"/>
      <c r="P76" s="206"/>
      <c r="Q76" s="206"/>
      <c r="R76" s="155"/>
      <c r="S76" s="155"/>
      <c r="T76" s="155"/>
      <c r="U76" s="155"/>
      <c r="V76" s="203"/>
      <c r="W76" s="203"/>
      <c r="X76" s="204"/>
      <c r="Y76" s="118">
        <f t="shared" si="20"/>
      </c>
      <c r="Z76" s="120"/>
      <c r="AA76" s="160">
        <f t="shared" si="21"/>
      </c>
      <c r="AB76" s="109"/>
      <c r="AC76" s="162">
        <f t="shared" si="13"/>
      </c>
      <c r="AD76" s="109"/>
      <c r="AE76" s="314"/>
      <c r="AF76" s="315"/>
      <c r="AG76" s="315"/>
      <c r="AH76" s="315"/>
      <c r="AI76" s="316"/>
      <c r="AJ76" s="314"/>
      <c r="AK76" s="315"/>
      <c r="AL76" s="316"/>
      <c r="AM76" s="109"/>
      <c r="AN76" s="116">
        <f t="shared" si="14"/>
      </c>
      <c r="AO76" s="109"/>
      <c r="AP76" s="109"/>
      <c r="AQ76" s="109"/>
      <c r="AR76" s="121"/>
      <c r="AS76" s="322"/>
      <c r="AT76" s="322"/>
      <c r="AU76" s="121"/>
      <c r="AV76" s="322"/>
      <c r="AW76" s="322"/>
      <c r="AX76" s="119">
        <f t="shared" si="15"/>
      </c>
      <c r="AY76" s="123"/>
      <c r="AZ76" s="165">
        <v>1</v>
      </c>
      <c r="BA76" s="93"/>
      <c r="BB76" s="160">
        <f t="shared" si="16"/>
      </c>
      <c r="BC76" s="109"/>
      <c r="BD76" s="109"/>
      <c r="BE76" s="109">
        <f t="shared" si="5"/>
      </c>
      <c r="BF76" s="323"/>
      <c r="BG76" s="324"/>
      <c r="BH76" s="302"/>
      <c r="BI76" s="321"/>
      <c r="BJ76" s="304"/>
      <c r="BK76" s="317"/>
      <c r="BL76" s="318"/>
      <c r="BM76" s="109"/>
      <c r="BN76" s="109"/>
      <c r="BO76" s="323"/>
      <c r="BP76" s="324"/>
      <c r="BQ76" s="302"/>
      <c r="BR76" s="321"/>
      <c r="BS76" s="304"/>
      <c r="BT76" s="317"/>
      <c r="BU76" s="318"/>
      <c r="BV76" s="317"/>
      <c r="BW76" s="325"/>
      <c r="BX76" s="165">
        <f t="shared" si="22"/>
      </c>
      <c r="BY76" s="319"/>
      <c r="BZ76" s="320"/>
      <c r="CA76" s="320"/>
      <c r="CB76" s="320"/>
      <c r="CC76" s="93"/>
      <c r="CD76" s="123"/>
      <c r="CE76" s="93"/>
      <c r="CF76" s="109"/>
      <c r="CG76" s="274"/>
      <c r="CH76" s="275"/>
      <c r="CI76" s="274"/>
      <c r="CJ76" s="275"/>
      <c r="CK76" s="102">
        <f t="shared" si="23"/>
      </c>
      <c r="CL76" s="125"/>
      <c r="CM76" s="109"/>
      <c r="CN76" s="326"/>
      <c r="CO76" s="327"/>
      <c r="CP76" s="328"/>
      <c r="CQ76" s="164">
        <f t="shared" si="6"/>
      </c>
      <c r="CR76" s="93"/>
      <c r="CS76" s="109"/>
      <c r="CT76" s="109"/>
      <c r="CU76" s="109"/>
      <c r="CV76" s="109"/>
      <c r="CW76" s="102">
        <f t="shared" si="24"/>
      </c>
      <c r="CX76" s="109"/>
      <c r="CY76" s="109"/>
      <c r="CZ76" s="302"/>
      <c r="DA76" s="321"/>
      <c r="DB76" s="304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23"/>
      <c r="DO76" s="165">
        <f t="shared" si="25"/>
      </c>
      <c r="DP76" s="93"/>
      <c r="DQ76" s="163">
        <f t="shared" si="26"/>
      </c>
      <c r="DR76" s="126"/>
      <c r="DS76" s="126"/>
      <c r="DT76" s="109"/>
      <c r="DU76" s="109"/>
      <c r="DV76" s="127"/>
      <c r="DW76" s="154">
        <f t="shared" si="7"/>
      </c>
      <c r="DX76" s="163">
        <f t="shared" si="27"/>
      </c>
      <c r="DY76" s="163">
        <f t="shared" si="28"/>
      </c>
      <c r="DZ76" s="163">
        <f t="shared" si="29"/>
      </c>
      <c r="EA76" s="163">
        <f t="shared" si="30"/>
      </c>
      <c r="EB76" s="309"/>
      <c r="EC76" s="311"/>
      <c r="ED76" s="311"/>
      <c r="EE76" s="310"/>
      <c r="EF76" s="82"/>
      <c r="EG76" s="82"/>
      <c r="EH76" s="82"/>
      <c r="EI76" s="82"/>
      <c r="EJ76" s="163">
        <f t="shared" si="31"/>
      </c>
      <c r="EK76" s="163">
        <f t="shared" si="32"/>
      </c>
      <c r="EL76" s="163">
        <f t="shared" si="33"/>
      </c>
      <c r="EM76" s="163">
        <f t="shared" si="34"/>
      </c>
      <c r="EN76" s="82"/>
      <c r="EO76" s="82"/>
      <c r="EP76" s="82"/>
      <c r="EQ76" s="104"/>
      <c r="ER76" s="155">
        <f t="shared" si="8"/>
      </c>
      <c r="ES76" s="163">
        <f t="shared" si="35"/>
      </c>
      <c r="ET76" s="163">
        <f t="shared" si="36"/>
      </c>
      <c r="EU76" s="163">
        <f t="shared" si="37"/>
      </c>
      <c r="EV76" s="163">
        <f t="shared" si="38"/>
      </c>
      <c r="EW76" s="309"/>
      <c r="EX76" s="311"/>
      <c r="EY76" s="311"/>
      <c r="EZ76" s="310"/>
      <c r="FA76" s="122"/>
      <c r="FB76" s="122"/>
      <c r="FC76" s="122"/>
      <c r="FD76" s="122"/>
      <c r="FE76" s="163">
        <f t="shared" si="39"/>
      </c>
      <c r="FF76" s="163">
        <f t="shared" si="40"/>
      </c>
      <c r="FG76" s="163">
        <f t="shared" si="41"/>
      </c>
      <c r="FH76" s="163">
        <f t="shared" si="42"/>
      </c>
      <c r="FI76" s="122"/>
      <c r="FJ76" s="122"/>
      <c r="FK76" s="122"/>
      <c r="FL76" s="122"/>
      <c r="FM76" s="155">
        <f t="shared" si="9"/>
      </c>
      <c r="FN76" s="82"/>
      <c r="FO76" s="153">
        <f t="shared" si="43"/>
      </c>
      <c r="FP76" s="122"/>
      <c r="FQ76" s="122"/>
      <c r="FR76" s="122"/>
      <c r="FS76" s="129"/>
      <c r="FT76" s="161">
        <f t="shared" si="44"/>
      </c>
      <c r="FU76" s="93"/>
      <c r="FV76" s="165">
        <f t="shared" si="17"/>
      </c>
      <c r="FW76" s="124"/>
      <c r="FX76" s="111">
        <f t="shared" si="45"/>
      </c>
      <c r="FY76" s="116">
        <f t="shared" si="46"/>
      </c>
      <c r="FZ76" s="102">
        <f t="shared" si="47"/>
      </c>
      <c r="GA76" s="102">
        <f t="shared" si="48"/>
      </c>
      <c r="GB76" s="117">
        <f t="shared" si="49"/>
      </c>
      <c r="GC76" s="93"/>
      <c r="GD76" s="126"/>
      <c r="GE76" s="128">
        <f t="shared" si="18"/>
      </c>
      <c r="GF76" s="302"/>
      <c r="GG76" s="304"/>
      <c r="GH76" s="302"/>
      <c r="GI76" s="304"/>
      <c r="GJ76" s="302"/>
      <c r="GK76" s="304"/>
      <c r="GL76" s="302"/>
      <c r="GM76" s="303"/>
      <c r="GN76" s="93"/>
      <c r="GO76" s="126"/>
      <c r="GP76" s="180">
        <f t="shared" si="10"/>
      </c>
      <c r="GQ76" s="302"/>
      <c r="GR76" s="304"/>
      <c r="GS76" s="302"/>
      <c r="GT76" s="304"/>
      <c r="GU76" s="302"/>
      <c r="GV76" s="304"/>
      <c r="GW76" s="302"/>
      <c r="GX76" s="303"/>
      <c r="GY76" s="154"/>
      <c r="GZ76" s="169"/>
      <c r="HA76" s="180">
        <f t="shared" si="11"/>
      </c>
      <c r="HB76" s="278"/>
      <c r="HC76" s="279"/>
      <c r="HD76" s="278"/>
      <c r="HE76" s="279"/>
      <c r="HF76" s="278"/>
      <c r="HG76" s="279"/>
      <c r="HH76" s="278"/>
      <c r="HI76" s="280"/>
      <c r="HJ76" s="154"/>
      <c r="HK76" s="169"/>
      <c r="HL76" s="180">
        <f t="shared" si="12"/>
      </c>
      <c r="HM76" s="278"/>
      <c r="HN76" s="279"/>
      <c r="HO76" s="278"/>
      <c r="HP76" s="279"/>
      <c r="HQ76" s="278"/>
      <c r="HR76" s="279"/>
      <c r="HS76" s="278"/>
      <c r="HT76" s="280"/>
    </row>
    <row r="77" spans="1:228" ht="22.5" customHeight="1">
      <c r="A77" s="166">
        <f t="shared" si="0"/>
        <v>43</v>
      </c>
      <c r="B77" s="305"/>
      <c r="C77" s="306"/>
      <c r="D77" s="305">
        <f t="shared" si="19"/>
      </c>
      <c r="E77" s="306"/>
      <c r="F77" s="305"/>
      <c r="G77" s="306"/>
      <c r="H77" s="305"/>
      <c r="I77" s="306"/>
      <c r="J77" s="205"/>
      <c r="K77" s="206"/>
      <c r="L77" s="206"/>
      <c r="M77" s="206"/>
      <c r="N77" s="206"/>
      <c r="O77" s="206"/>
      <c r="P77" s="206"/>
      <c r="Q77" s="206"/>
      <c r="R77" s="155"/>
      <c r="S77" s="155"/>
      <c r="T77" s="155"/>
      <c r="U77" s="155"/>
      <c r="V77" s="203"/>
      <c r="W77" s="203"/>
      <c r="X77" s="204"/>
      <c r="Y77" s="118">
        <f t="shared" si="20"/>
      </c>
      <c r="Z77" s="120"/>
      <c r="AA77" s="160">
        <f t="shared" si="21"/>
      </c>
      <c r="AB77" s="109"/>
      <c r="AC77" s="162">
        <f t="shared" si="13"/>
      </c>
      <c r="AD77" s="109"/>
      <c r="AE77" s="314"/>
      <c r="AF77" s="315"/>
      <c r="AG77" s="315"/>
      <c r="AH77" s="315"/>
      <c r="AI77" s="316"/>
      <c r="AJ77" s="314"/>
      <c r="AK77" s="315"/>
      <c r="AL77" s="316"/>
      <c r="AM77" s="109"/>
      <c r="AN77" s="116">
        <f t="shared" si="14"/>
      </c>
      <c r="AO77" s="109"/>
      <c r="AP77" s="109"/>
      <c r="AQ77" s="109"/>
      <c r="AR77" s="121"/>
      <c r="AS77" s="322"/>
      <c r="AT77" s="322"/>
      <c r="AU77" s="121"/>
      <c r="AV77" s="322"/>
      <c r="AW77" s="322"/>
      <c r="AX77" s="119">
        <f t="shared" si="15"/>
      </c>
      <c r="AY77" s="123"/>
      <c r="AZ77" s="165">
        <v>1</v>
      </c>
      <c r="BA77" s="93"/>
      <c r="BB77" s="160">
        <f t="shared" si="16"/>
      </c>
      <c r="BC77" s="109"/>
      <c r="BD77" s="109"/>
      <c r="BE77" s="109">
        <f t="shared" si="5"/>
      </c>
      <c r="BF77" s="323"/>
      <c r="BG77" s="324"/>
      <c r="BH77" s="302"/>
      <c r="BI77" s="321"/>
      <c r="BJ77" s="304"/>
      <c r="BK77" s="317"/>
      <c r="BL77" s="318"/>
      <c r="BM77" s="109"/>
      <c r="BN77" s="109"/>
      <c r="BO77" s="323"/>
      <c r="BP77" s="324"/>
      <c r="BQ77" s="302"/>
      <c r="BR77" s="321"/>
      <c r="BS77" s="304"/>
      <c r="BT77" s="317"/>
      <c r="BU77" s="318"/>
      <c r="BV77" s="317"/>
      <c r="BW77" s="325"/>
      <c r="BX77" s="165">
        <f t="shared" si="22"/>
      </c>
      <c r="BY77" s="319"/>
      <c r="BZ77" s="320"/>
      <c r="CA77" s="320"/>
      <c r="CB77" s="320"/>
      <c r="CC77" s="93"/>
      <c r="CD77" s="123"/>
      <c r="CE77" s="93"/>
      <c r="CF77" s="109"/>
      <c r="CG77" s="274"/>
      <c r="CH77" s="275"/>
      <c r="CI77" s="274"/>
      <c r="CJ77" s="275"/>
      <c r="CK77" s="102">
        <f t="shared" si="23"/>
      </c>
      <c r="CL77" s="125"/>
      <c r="CM77" s="109"/>
      <c r="CN77" s="326"/>
      <c r="CO77" s="327"/>
      <c r="CP77" s="328"/>
      <c r="CQ77" s="164">
        <f t="shared" si="6"/>
      </c>
      <c r="CR77" s="93"/>
      <c r="CS77" s="109"/>
      <c r="CT77" s="109"/>
      <c r="CU77" s="109"/>
      <c r="CV77" s="109"/>
      <c r="CW77" s="102">
        <f t="shared" si="24"/>
      </c>
      <c r="CX77" s="109"/>
      <c r="CY77" s="109"/>
      <c r="CZ77" s="302"/>
      <c r="DA77" s="321"/>
      <c r="DB77" s="304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23"/>
      <c r="DO77" s="165">
        <f t="shared" si="25"/>
      </c>
      <c r="DP77" s="93"/>
      <c r="DQ77" s="163">
        <f t="shared" si="26"/>
      </c>
      <c r="DR77" s="126"/>
      <c r="DS77" s="126"/>
      <c r="DT77" s="109"/>
      <c r="DU77" s="109"/>
      <c r="DV77" s="127"/>
      <c r="DW77" s="154">
        <f t="shared" si="7"/>
      </c>
      <c r="DX77" s="163">
        <f t="shared" si="27"/>
      </c>
      <c r="DY77" s="163">
        <f t="shared" si="28"/>
      </c>
      <c r="DZ77" s="163">
        <f t="shared" si="29"/>
      </c>
      <c r="EA77" s="163">
        <f t="shared" si="30"/>
      </c>
      <c r="EB77" s="309"/>
      <c r="EC77" s="311"/>
      <c r="ED77" s="311"/>
      <c r="EE77" s="310"/>
      <c r="EF77" s="82"/>
      <c r="EG77" s="82"/>
      <c r="EH77" s="82"/>
      <c r="EI77" s="82"/>
      <c r="EJ77" s="163">
        <f t="shared" si="31"/>
      </c>
      <c r="EK77" s="163">
        <f t="shared" si="32"/>
      </c>
      <c r="EL77" s="163">
        <f t="shared" si="33"/>
      </c>
      <c r="EM77" s="163">
        <f t="shared" si="34"/>
      </c>
      <c r="EN77" s="82"/>
      <c r="EO77" s="82"/>
      <c r="EP77" s="82"/>
      <c r="EQ77" s="104"/>
      <c r="ER77" s="155">
        <f t="shared" si="8"/>
      </c>
      <c r="ES77" s="163">
        <f t="shared" si="35"/>
      </c>
      <c r="ET77" s="163">
        <f t="shared" si="36"/>
      </c>
      <c r="EU77" s="163">
        <f t="shared" si="37"/>
      </c>
      <c r="EV77" s="163">
        <f t="shared" si="38"/>
      </c>
      <c r="EW77" s="309"/>
      <c r="EX77" s="311"/>
      <c r="EY77" s="311"/>
      <c r="EZ77" s="310"/>
      <c r="FA77" s="122"/>
      <c r="FB77" s="122"/>
      <c r="FC77" s="122"/>
      <c r="FD77" s="122"/>
      <c r="FE77" s="163">
        <f t="shared" si="39"/>
      </c>
      <c r="FF77" s="163">
        <f t="shared" si="40"/>
      </c>
      <c r="FG77" s="163">
        <f t="shared" si="41"/>
      </c>
      <c r="FH77" s="163">
        <f t="shared" si="42"/>
      </c>
      <c r="FI77" s="122"/>
      <c r="FJ77" s="122"/>
      <c r="FK77" s="122"/>
      <c r="FL77" s="122"/>
      <c r="FM77" s="155">
        <f t="shared" si="9"/>
      </c>
      <c r="FN77" s="82"/>
      <c r="FO77" s="153">
        <f t="shared" si="43"/>
      </c>
      <c r="FP77" s="122"/>
      <c r="FQ77" s="122"/>
      <c r="FR77" s="122"/>
      <c r="FS77" s="129"/>
      <c r="FT77" s="161">
        <f t="shared" si="44"/>
      </c>
      <c r="FU77" s="93"/>
      <c r="FV77" s="165">
        <f t="shared" si="17"/>
      </c>
      <c r="FW77" s="124"/>
      <c r="FX77" s="111">
        <f t="shared" si="45"/>
      </c>
      <c r="FY77" s="116">
        <f t="shared" si="46"/>
      </c>
      <c r="FZ77" s="102">
        <f t="shared" si="47"/>
      </c>
      <c r="GA77" s="102">
        <f t="shared" si="48"/>
      </c>
      <c r="GB77" s="117">
        <f t="shared" si="49"/>
      </c>
      <c r="GC77" s="93"/>
      <c r="GD77" s="126"/>
      <c r="GE77" s="128">
        <f t="shared" si="18"/>
      </c>
      <c r="GF77" s="302"/>
      <c r="GG77" s="304"/>
      <c r="GH77" s="302"/>
      <c r="GI77" s="304"/>
      <c r="GJ77" s="302"/>
      <c r="GK77" s="304"/>
      <c r="GL77" s="302"/>
      <c r="GM77" s="303"/>
      <c r="GN77" s="93"/>
      <c r="GO77" s="126"/>
      <c r="GP77" s="180">
        <f t="shared" si="10"/>
      </c>
      <c r="GQ77" s="302"/>
      <c r="GR77" s="304"/>
      <c r="GS77" s="302"/>
      <c r="GT77" s="304"/>
      <c r="GU77" s="302"/>
      <c r="GV77" s="304"/>
      <c r="GW77" s="302"/>
      <c r="GX77" s="303"/>
      <c r="GY77" s="154"/>
      <c r="GZ77" s="169"/>
      <c r="HA77" s="180">
        <f t="shared" si="11"/>
      </c>
      <c r="HB77" s="278"/>
      <c r="HC77" s="279"/>
      <c r="HD77" s="278"/>
      <c r="HE77" s="279"/>
      <c r="HF77" s="278"/>
      <c r="HG77" s="279"/>
      <c r="HH77" s="278"/>
      <c r="HI77" s="280"/>
      <c r="HJ77" s="154"/>
      <c r="HK77" s="169"/>
      <c r="HL77" s="180">
        <f t="shared" si="12"/>
      </c>
      <c r="HM77" s="278"/>
      <c r="HN77" s="279"/>
      <c r="HO77" s="278"/>
      <c r="HP77" s="279"/>
      <c r="HQ77" s="278"/>
      <c r="HR77" s="279"/>
      <c r="HS77" s="278"/>
      <c r="HT77" s="280"/>
    </row>
    <row r="78" spans="1:228" ht="22.5" customHeight="1">
      <c r="A78" s="166">
        <f t="shared" si="0"/>
        <v>44</v>
      </c>
      <c r="B78" s="305"/>
      <c r="C78" s="306"/>
      <c r="D78" s="305">
        <f t="shared" si="19"/>
      </c>
      <c r="E78" s="306"/>
      <c r="F78" s="305"/>
      <c r="G78" s="306"/>
      <c r="H78" s="305"/>
      <c r="I78" s="306"/>
      <c r="J78" s="205"/>
      <c r="K78" s="206"/>
      <c r="L78" s="206"/>
      <c r="M78" s="206"/>
      <c r="N78" s="206"/>
      <c r="O78" s="206"/>
      <c r="P78" s="206"/>
      <c r="Q78" s="206"/>
      <c r="R78" s="155"/>
      <c r="S78" s="155"/>
      <c r="T78" s="155"/>
      <c r="U78" s="155"/>
      <c r="V78" s="203"/>
      <c r="W78" s="203"/>
      <c r="X78" s="204"/>
      <c r="Y78" s="118">
        <f t="shared" si="20"/>
      </c>
      <c r="Z78" s="120"/>
      <c r="AA78" s="160">
        <f t="shared" si="21"/>
      </c>
      <c r="AB78" s="109"/>
      <c r="AC78" s="162">
        <f t="shared" si="13"/>
      </c>
      <c r="AD78" s="109"/>
      <c r="AE78" s="314"/>
      <c r="AF78" s="315"/>
      <c r="AG78" s="315"/>
      <c r="AH78" s="315"/>
      <c r="AI78" s="316"/>
      <c r="AJ78" s="314"/>
      <c r="AK78" s="315"/>
      <c r="AL78" s="316"/>
      <c r="AM78" s="109"/>
      <c r="AN78" s="116">
        <f t="shared" si="14"/>
      </c>
      <c r="AO78" s="109"/>
      <c r="AP78" s="109"/>
      <c r="AQ78" s="109"/>
      <c r="AR78" s="121"/>
      <c r="AS78" s="322"/>
      <c r="AT78" s="322"/>
      <c r="AU78" s="121"/>
      <c r="AV78" s="322"/>
      <c r="AW78" s="322"/>
      <c r="AX78" s="119">
        <f t="shared" si="15"/>
      </c>
      <c r="AY78" s="123"/>
      <c r="AZ78" s="165">
        <v>1</v>
      </c>
      <c r="BA78" s="93"/>
      <c r="BB78" s="160">
        <f t="shared" si="16"/>
      </c>
      <c r="BC78" s="109"/>
      <c r="BD78" s="109"/>
      <c r="BE78" s="109">
        <f t="shared" si="5"/>
      </c>
      <c r="BF78" s="323"/>
      <c r="BG78" s="324"/>
      <c r="BH78" s="302"/>
      <c r="BI78" s="321"/>
      <c r="BJ78" s="304"/>
      <c r="BK78" s="317"/>
      <c r="BL78" s="318"/>
      <c r="BM78" s="109"/>
      <c r="BN78" s="109"/>
      <c r="BO78" s="323"/>
      <c r="BP78" s="324"/>
      <c r="BQ78" s="302"/>
      <c r="BR78" s="321"/>
      <c r="BS78" s="304"/>
      <c r="BT78" s="317"/>
      <c r="BU78" s="318"/>
      <c r="BV78" s="317"/>
      <c r="BW78" s="325"/>
      <c r="BX78" s="165">
        <f t="shared" si="22"/>
      </c>
      <c r="BY78" s="319"/>
      <c r="BZ78" s="320"/>
      <c r="CA78" s="320"/>
      <c r="CB78" s="320"/>
      <c r="CC78" s="93"/>
      <c r="CD78" s="123"/>
      <c r="CE78" s="93"/>
      <c r="CF78" s="109"/>
      <c r="CG78" s="274"/>
      <c r="CH78" s="275"/>
      <c r="CI78" s="274"/>
      <c r="CJ78" s="275"/>
      <c r="CK78" s="102">
        <f t="shared" si="23"/>
      </c>
      <c r="CL78" s="125"/>
      <c r="CM78" s="109"/>
      <c r="CN78" s="326"/>
      <c r="CO78" s="327"/>
      <c r="CP78" s="328"/>
      <c r="CQ78" s="164">
        <f t="shared" si="6"/>
      </c>
      <c r="CR78" s="93"/>
      <c r="CS78" s="109"/>
      <c r="CT78" s="109"/>
      <c r="CU78" s="109"/>
      <c r="CV78" s="109"/>
      <c r="CW78" s="102">
        <f t="shared" si="24"/>
      </c>
      <c r="CX78" s="109"/>
      <c r="CY78" s="109"/>
      <c r="CZ78" s="302"/>
      <c r="DA78" s="321"/>
      <c r="DB78" s="304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23"/>
      <c r="DO78" s="165">
        <f t="shared" si="25"/>
      </c>
      <c r="DP78" s="93"/>
      <c r="DQ78" s="163">
        <f t="shared" si="26"/>
      </c>
      <c r="DR78" s="126"/>
      <c r="DS78" s="126"/>
      <c r="DT78" s="109"/>
      <c r="DU78" s="109"/>
      <c r="DV78" s="127"/>
      <c r="DW78" s="154">
        <f t="shared" si="7"/>
      </c>
      <c r="DX78" s="163">
        <f t="shared" si="27"/>
      </c>
      <c r="DY78" s="163">
        <f t="shared" si="28"/>
      </c>
      <c r="DZ78" s="163">
        <f t="shared" si="29"/>
      </c>
      <c r="EA78" s="163">
        <f t="shared" si="30"/>
      </c>
      <c r="EB78" s="309"/>
      <c r="EC78" s="311"/>
      <c r="ED78" s="311"/>
      <c r="EE78" s="310"/>
      <c r="EF78" s="82"/>
      <c r="EG78" s="82"/>
      <c r="EH78" s="82"/>
      <c r="EI78" s="82"/>
      <c r="EJ78" s="163">
        <f t="shared" si="31"/>
      </c>
      <c r="EK78" s="163">
        <f t="shared" si="32"/>
      </c>
      <c r="EL78" s="163">
        <f t="shared" si="33"/>
      </c>
      <c r="EM78" s="163">
        <f t="shared" si="34"/>
      </c>
      <c r="EN78" s="82"/>
      <c r="EO78" s="82"/>
      <c r="EP78" s="82"/>
      <c r="EQ78" s="104"/>
      <c r="ER78" s="155">
        <f t="shared" si="8"/>
      </c>
      <c r="ES78" s="163">
        <f t="shared" si="35"/>
      </c>
      <c r="ET78" s="163">
        <f t="shared" si="36"/>
      </c>
      <c r="EU78" s="163">
        <f t="shared" si="37"/>
      </c>
      <c r="EV78" s="163">
        <f t="shared" si="38"/>
      </c>
      <c r="EW78" s="309"/>
      <c r="EX78" s="311"/>
      <c r="EY78" s="311"/>
      <c r="EZ78" s="310"/>
      <c r="FA78" s="122"/>
      <c r="FB78" s="122"/>
      <c r="FC78" s="122"/>
      <c r="FD78" s="122"/>
      <c r="FE78" s="163">
        <f t="shared" si="39"/>
      </c>
      <c r="FF78" s="163">
        <f t="shared" si="40"/>
      </c>
      <c r="FG78" s="163">
        <f t="shared" si="41"/>
      </c>
      <c r="FH78" s="163">
        <f t="shared" si="42"/>
      </c>
      <c r="FI78" s="122"/>
      <c r="FJ78" s="122"/>
      <c r="FK78" s="122"/>
      <c r="FL78" s="122"/>
      <c r="FM78" s="155">
        <f t="shared" si="9"/>
      </c>
      <c r="FN78" s="82"/>
      <c r="FO78" s="153">
        <f t="shared" si="43"/>
      </c>
      <c r="FP78" s="122"/>
      <c r="FQ78" s="122"/>
      <c r="FR78" s="122"/>
      <c r="FS78" s="129"/>
      <c r="FT78" s="161">
        <f t="shared" si="44"/>
      </c>
      <c r="FU78" s="93"/>
      <c r="FV78" s="165">
        <f t="shared" si="17"/>
      </c>
      <c r="FW78" s="124"/>
      <c r="FX78" s="111">
        <f t="shared" si="45"/>
      </c>
      <c r="FY78" s="116">
        <f t="shared" si="46"/>
      </c>
      <c r="FZ78" s="102">
        <f t="shared" si="47"/>
      </c>
      <c r="GA78" s="102">
        <f t="shared" si="48"/>
      </c>
      <c r="GB78" s="117">
        <f t="shared" si="49"/>
      </c>
      <c r="GC78" s="93"/>
      <c r="GD78" s="126"/>
      <c r="GE78" s="128">
        <f t="shared" si="18"/>
      </c>
      <c r="GF78" s="302"/>
      <c r="GG78" s="304"/>
      <c r="GH78" s="302"/>
      <c r="GI78" s="304"/>
      <c r="GJ78" s="302"/>
      <c r="GK78" s="304"/>
      <c r="GL78" s="302"/>
      <c r="GM78" s="303"/>
      <c r="GN78" s="93"/>
      <c r="GO78" s="126"/>
      <c r="GP78" s="180">
        <f t="shared" si="10"/>
      </c>
      <c r="GQ78" s="302"/>
      <c r="GR78" s="304"/>
      <c r="GS78" s="302"/>
      <c r="GT78" s="304"/>
      <c r="GU78" s="302"/>
      <c r="GV78" s="304"/>
      <c r="GW78" s="302"/>
      <c r="GX78" s="303"/>
      <c r="GY78" s="154"/>
      <c r="GZ78" s="169"/>
      <c r="HA78" s="180">
        <f t="shared" si="11"/>
      </c>
      <c r="HB78" s="278"/>
      <c r="HC78" s="279"/>
      <c r="HD78" s="278"/>
      <c r="HE78" s="279"/>
      <c r="HF78" s="278"/>
      <c r="HG78" s="279"/>
      <c r="HH78" s="278"/>
      <c r="HI78" s="280"/>
      <c r="HJ78" s="154"/>
      <c r="HK78" s="169"/>
      <c r="HL78" s="180">
        <f t="shared" si="12"/>
      </c>
      <c r="HM78" s="278"/>
      <c r="HN78" s="279"/>
      <c r="HO78" s="278"/>
      <c r="HP78" s="279"/>
      <c r="HQ78" s="278"/>
      <c r="HR78" s="279"/>
      <c r="HS78" s="278"/>
      <c r="HT78" s="280"/>
    </row>
    <row r="79" spans="1:228" ht="22.5" customHeight="1">
      <c r="A79" s="166">
        <f t="shared" si="0"/>
        <v>45</v>
      </c>
      <c r="B79" s="305"/>
      <c r="C79" s="306"/>
      <c r="D79" s="305">
        <f t="shared" si="19"/>
      </c>
      <c r="E79" s="306"/>
      <c r="F79" s="305"/>
      <c r="G79" s="306"/>
      <c r="H79" s="305"/>
      <c r="I79" s="306"/>
      <c r="J79" s="205"/>
      <c r="K79" s="206"/>
      <c r="L79" s="206"/>
      <c r="M79" s="206"/>
      <c r="N79" s="206"/>
      <c r="O79" s="206"/>
      <c r="P79" s="206"/>
      <c r="Q79" s="206"/>
      <c r="R79" s="155"/>
      <c r="S79" s="155"/>
      <c r="T79" s="155"/>
      <c r="U79" s="155"/>
      <c r="V79" s="203"/>
      <c r="W79" s="203"/>
      <c r="X79" s="204"/>
      <c r="Y79" s="118">
        <f t="shared" si="20"/>
      </c>
      <c r="Z79" s="120"/>
      <c r="AA79" s="160">
        <f t="shared" si="21"/>
      </c>
      <c r="AB79" s="109"/>
      <c r="AC79" s="162">
        <f t="shared" si="13"/>
      </c>
      <c r="AD79" s="109"/>
      <c r="AE79" s="314"/>
      <c r="AF79" s="315"/>
      <c r="AG79" s="315"/>
      <c r="AH79" s="315"/>
      <c r="AI79" s="316"/>
      <c r="AJ79" s="314"/>
      <c r="AK79" s="315"/>
      <c r="AL79" s="316"/>
      <c r="AM79" s="109"/>
      <c r="AN79" s="116">
        <f t="shared" si="14"/>
      </c>
      <c r="AO79" s="109"/>
      <c r="AP79" s="109"/>
      <c r="AQ79" s="109"/>
      <c r="AR79" s="121"/>
      <c r="AS79" s="322"/>
      <c r="AT79" s="322"/>
      <c r="AU79" s="121"/>
      <c r="AV79" s="322"/>
      <c r="AW79" s="322"/>
      <c r="AX79" s="119">
        <f t="shared" si="15"/>
      </c>
      <c r="AY79" s="123"/>
      <c r="AZ79" s="165">
        <v>1</v>
      </c>
      <c r="BA79" s="93"/>
      <c r="BB79" s="160">
        <f t="shared" si="16"/>
      </c>
      <c r="BC79" s="109"/>
      <c r="BD79" s="109"/>
      <c r="BE79" s="109">
        <f t="shared" si="5"/>
      </c>
      <c r="BF79" s="323"/>
      <c r="BG79" s="324"/>
      <c r="BH79" s="302"/>
      <c r="BI79" s="321"/>
      <c r="BJ79" s="304"/>
      <c r="BK79" s="317"/>
      <c r="BL79" s="318"/>
      <c r="BM79" s="109"/>
      <c r="BN79" s="109"/>
      <c r="BO79" s="323"/>
      <c r="BP79" s="324"/>
      <c r="BQ79" s="302"/>
      <c r="BR79" s="321"/>
      <c r="BS79" s="304"/>
      <c r="BT79" s="317"/>
      <c r="BU79" s="318"/>
      <c r="BV79" s="317"/>
      <c r="BW79" s="325"/>
      <c r="BX79" s="165">
        <f t="shared" si="22"/>
      </c>
      <c r="BY79" s="319"/>
      <c r="BZ79" s="320"/>
      <c r="CA79" s="320"/>
      <c r="CB79" s="320"/>
      <c r="CC79" s="93"/>
      <c r="CD79" s="123"/>
      <c r="CE79" s="93"/>
      <c r="CF79" s="109"/>
      <c r="CG79" s="274"/>
      <c r="CH79" s="275"/>
      <c r="CI79" s="274"/>
      <c r="CJ79" s="275"/>
      <c r="CK79" s="102">
        <f t="shared" si="23"/>
      </c>
      <c r="CL79" s="125"/>
      <c r="CM79" s="109"/>
      <c r="CN79" s="326"/>
      <c r="CO79" s="327"/>
      <c r="CP79" s="328"/>
      <c r="CQ79" s="164">
        <f t="shared" si="6"/>
      </c>
      <c r="CR79" s="93"/>
      <c r="CS79" s="109"/>
      <c r="CT79" s="109"/>
      <c r="CU79" s="109"/>
      <c r="CV79" s="109"/>
      <c r="CW79" s="102">
        <f t="shared" si="24"/>
      </c>
      <c r="CX79" s="109"/>
      <c r="CY79" s="109"/>
      <c r="CZ79" s="302"/>
      <c r="DA79" s="321"/>
      <c r="DB79" s="304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23"/>
      <c r="DO79" s="165">
        <f t="shared" si="25"/>
      </c>
      <c r="DP79" s="93"/>
      <c r="DQ79" s="163">
        <f t="shared" si="26"/>
      </c>
      <c r="DR79" s="126"/>
      <c r="DS79" s="126"/>
      <c r="DT79" s="109"/>
      <c r="DU79" s="109"/>
      <c r="DV79" s="127"/>
      <c r="DW79" s="154">
        <f t="shared" si="7"/>
      </c>
      <c r="DX79" s="163">
        <f t="shared" si="27"/>
      </c>
      <c r="DY79" s="163">
        <f t="shared" si="28"/>
      </c>
      <c r="DZ79" s="163">
        <f t="shared" si="29"/>
      </c>
      <c r="EA79" s="163">
        <f t="shared" si="30"/>
      </c>
      <c r="EB79" s="309"/>
      <c r="EC79" s="311"/>
      <c r="ED79" s="311"/>
      <c r="EE79" s="310"/>
      <c r="EF79" s="82"/>
      <c r="EG79" s="82"/>
      <c r="EH79" s="82"/>
      <c r="EI79" s="82"/>
      <c r="EJ79" s="163">
        <f t="shared" si="31"/>
      </c>
      <c r="EK79" s="163">
        <f t="shared" si="32"/>
      </c>
      <c r="EL79" s="163">
        <f t="shared" si="33"/>
      </c>
      <c r="EM79" s="163">
        <f t="shared" si="34"/>
      </c>
      <c r="EN79" s="82"/>
      <c r="EO79" s="82"/>
      <c r="EP79" s="82"/>
      <c r="EQ79" s="104"/>
      <c r="ER79" s="155">
        <f t="shared" si="8"/>
      </c>
      <c r="ES79" s="163">
        <f t="shared" si="35"/>
      </c>
      <c r="ET79" s="163">
        <f t="shared" si="36"/>
      </c>
      <c r="EU79" s="163">
        <f t="shared" si="37"/>
      </c>
      <c r="EV79" s="163">
        <f t="shared" si="38"/>
      </c>
      <c r="EW79" s="309"/>
      <c r="EX79" s="311"/>
      <c r="EY79" s="311"/>
      <c r="EZ79" s="310"/>
      <c r="FA79" s="122"/>
      <c r="FB79" s="122"/>
      <c r="FC79" s="122"/>
      <c r="FD79" s="122"/>
      <c r="FE79" s="163">
        <f t="shared" si="39"/>
      </c>
      <c r="FF79" s="163">
        <f t="shared" si="40"/>
      </c>
      <c r="FG79" s="163">
        <f t="shared" si="41"/>
      </c>
      <c r="FH79" s="163">
        <f t="shared" si="42"/>
      </c>
      <c r="FI79" s="122"/>
      <c r="FJ79" s="122"/>
      <c r="FK79" s="122"/>
      <c r="FL79" s="122"/>
      <c r="FM79" s="155">
        <f t="shared" si="9"/>
      </c>
      <c r="FN79" s="82"/>
      <c r="FO79" s="153">
        <f t="shared" si="43"/>
      </c>
      <c r="FP79" s="122"/>
      <c r="FQ79" s="122"/>
      <c r="FR79" s="122"/>
      <c r="FS79" s="129"/>
      <c r="FT79" s="161">
        <f t="shared" si="44"/>
      </c>
      <c r="FU79" s="93"/>
      <c r="FV79" s="165">
        <f t="shared" si="17"/>
      </c>
      <c r="FW79" s="124"/>
      <c r="FX79" s="111">
        <f t="shared" si="45"/>
      </c>
      <c r="FY79" s="116">
        <f t="shared" si="46"/>
      </c>
      <c r="FZ79" s="102">
        <f t="shared" si="47"/>
      </c>
      <c r="GA79" s="102">
        <f t="shared" si="48"/>
      </c>
      <c r="GB79" s="117">
        <f t="shared" si="49"/>
      </c>
      <c r="GC79" s="93"/>
      <c r="GD79" s="126"/>
      <c r="GE79" s="128">
        <f t="shared" si="18"/>
      </c>
      <c r="GF79" s="302"/>
      <c r="GG79" s="304"/>
      <c r="GH79" s="302"/>
      <c r="GI79" s="304"/>
      <c r="GJ79" s="302"/>
      <c r="GK79" s="304"/>
      <c r="GL79" s="302"/>
      <c r="GM79" s="303"/>
      <c r="GN79" s="93"/>
      <c r="GO79" s="126"/>
      <c r="GP79" s="180">
        <f t="shared" si="10"/>
      </c>
      <c r="GQ79" s="302"/>
      <c r="GR79" s="304"/>
      <c r="GS79" s="302"/>
      <c r="GT79" s="304"/>
      <c r="GU79" s="302"/>
      <c r="GV79" s="304"/>
      <c r="GW79" s="302"/>
      <c r="GX79" s="303"/>
      <c r="GY79" s="154"/>
      <c r="GZ79" s="169"/>
      <c r="HA79" s="180">
        <f t="shared" si="11"/>
      </c>
      <c r="HB79" s="278"/>
      <c r="HC79" s="279"/>
      <c r="HD79" s="278"/>
      <c r="HE79" s="279"/>
      <c r="HF79" s="278"/>
      <c r="HG79" s="279"/>
      <c r="HH79" s="278"/>
      <c r="HI79" s="280"/>
      <c r="HJ79" s="154"/>
      <c r="HK79" s="169"/>
      <c r="HL79" s="180">
        <f t="shared" si="12"/>
      </c>
      <c r="HM79" s="278"/>
      <c r="HN79" s="279"/>
      <c r="HO79" s="278"/>
      <c r="HP79" s="279"/>
      <c r="HQ79" s="278"/>
      <c r="HR79" s="279"/>
      <c r="HS79" s="278"/>
      <c r="HT79" s="280"/>
    </row>
    <row r="80" spans="1:228" ht="22.5" customHeight="1">
      <c r="A80" s="166">
        <f t="shared" si="0"/>
        <v>46</v>
      </c>
      <c r="B80" s="305"/>
      <c r="C80" s="306"/>
      <c r="D80" s="305">
        <f t="shared" si="19"/>
      </c>
      <c r="E80" s="306"/>
      <c r="F80" s="305"/>
      <c r="G80" s="306"/>
      <c r="H80" s="305"/>
      <c r="I80" s="306"/>
      <c r="J80" s="205"/>
      <c r="K80" s="206"/>
      <c r="L80" s="206"/>
      <c r="M80" s="206"/>
      <c r="N80" s="206"/>
      <c r="O80" s="206"/>
      <c r="P80" s="206"/>
      <c r="Q80" s="206"/>
      <c r="R80" s="155"/>
      <c r="S80" s="155"/>
      <c r="T80" s="155"/>
      <c r="U80" s="155"/>
      <c r="V80" s="203"/>
      <c r="W80" s="203"/>
      <c r="X80" s="204"/>
      <c r="Y80" s="118">
        <f t="shared" si="20"/>
      </c>
      <c r="Z80" s="120"/>
      <c r="AA80" s="160">
        <f t="shared" si="21"/>
      </c>
      <c r="AB80" s="109"/>
      <c r="AC80" s="162">
        <f t="shared" si="13"/>
      </c>
      <c r="AD80" s="109"/>
      <c r="AE80" s="314"/>
      <c r="AF80" s="315"/>
      <c r="AG80" s="315"/>
      <c r="AH80" s="315"/>
      <c r="AI80" s="316"/>
      <c r="AJ80" s="314"/>
      <c r="AK80" s="315"/>
      <c r="AL80" s="316"/>
      <c r="AM80" s="109"/>
      <c r="AN80" s="116">
        <f t="shared" si="14"/>
      </c>
      <c r="AO80" s="109"/>
      <c r="AP80" s="109"/>
      <c r="AQ80" s="109"/>
      <c r="AR80" s="121"/>
      <c r="AS80" s="322"/>
      <c r="AT80" s="322"/>
      <c r="AU80" s="121"/>
      <c r="AV80" s="322"/>
      <c r="AW80" s="322"/>
      <c r="AX80" s="119">
        <f t="shared" si="15"/>
      </c>
      <c r="AY80" s="123"/>
      <c r="AZ80" s="165">
        <v>1</v>
      </c>
      <c r="BA80" s="93"/>
      <c r="BB80" s="160">
        <f t="shared" si="16"/>
      </c>
      <c r="BC80" s="109"/>
      <c r="BD80" s="109"/>
      <c r="BE80" s="109">
        <f t="shared" si="5"/>
      </c>
      <c r="BF80" s="323"/>
      <c r="BG80" s="324"/>
      <c r="BH80" s="302"/>
      <c r="BI80" s="321"/>
      <c r="BJ80" s="304"/>
      <c r="BK80" s="317"/>
      <c r="BL80" s="318"/>
      <c r="BM80" s="109"/>
      <c r="BN80" s="109"/>
      <c r="BO80" s="323"/>
      <c r="BP80" s="324"/>
      <c r="BQ80" s="302"/>
      <c r="BR80" s="321"/>
      <c r="BS80" s="304"/>
      <c r="BT80" s="317"/>
      <c r="BU80" s="318"/>
      <c r="BV80" s="317"/>
      <c r="BW80" s="325"/>
      <c r="BX80" s="165">
        <f t="shared" si="22"/>
      </c>
      <c r="BY80" s="319"/>
      <c r="BZ80" s="320"/>
      <c r="CA80" s="320"/>
      <c r="CB80" s="320"/>
      <c r="CC80" s="93"/>
      <c r="CD80" s="123"/>
      <c r="CE80" s="93"/>
      <c r="CF80" s="109"/>
      <c r="CG80" s="274"/>
      <c r="CH80" s="275"/>
      <c r="CI80" s="274"/>
      <c r="CJ80" s="275"/>
      <c r="CK80" s="102">
        <f t="shared" si="23"/>
      </c>
      <c r="CL80" s="125"/>
      <c r="CM80" s="109"/>
      <c r="CN80" s="326"/>
      <c r="CO80" s="327"/>
      <c r="CP80" s="328"/>
      <c r="CQ80" s="164">
        <f t="shared" si="6"/>
      </c>
      <c r="CR80" s="93"/>
      <c r="CS80" s="109"/>
      <c r="CT80" s="109"/>
      <c r="CU80" s="109"/>
      <c r="CV80" s="109"/>
      <c r="CW80" s="102">
        <f t="shared" si="24"/>
      </c>
      <c r="CX80" s="109"/>
      <c r="CY80" s="109"/>
      <c r="CZ80" s="302"/>
      <c r="DA80" s="321"/>
      <c r="DB80" s="304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23"/>
      <c r="DO80" s="165">
        <f t="shared" si="25"/>
      </c>
      <c r="DP80" s="93"/>
      <c r="DQ80" s="163">
        <f t="shared" si="26"/>
      </c>
      <c r="DR80" s="126"/>
      <c r="DS80" s="126"/>
      <c r="DT80" s="109"/>
      <c r="DU80" s="109"/>
      <c r="DV80" s="127"/>
      <c r="DW80" s="154">
        <f t="shared" si="7"/>
      </c>
      <c r="DX80" s="163">
        <f t="shared" si="27"/>
      </c>
      <c r="DY80" s="163">
        <f t="shared" si="28"/>
      </c>
      <c r="DZ80" s="163">
        <f t="shared" si="29"/>
      </c>
      <c r="EA80" s="163">
        <f t="shared" si="30"/>
      </c>
      <c r="EB80" s="309"/>
      <c r="EC80" s="311"/>
      <c r="ED80" s="311"/>
      <c r="EE80" s="310"/>
      <c r="EF80" s="82"/>
      <c r="EG80" s="82"/>
      <c r="EH80" s="82"/>
      <c r="EI80" s="82"/>
      <c r="EJ80" s="163">
        <f t="shared" si="31"/>
      </c>
      <c r="EK80" s="163">
        <f t="shared" si="32"/>
      </c>
      <c r="EL80" s="163">
        <f t="shared" si="33"/>
      </c>
      <c r="EM80" s="163">
        <f t="shared" si="34"/>
      </c>
      <c r="EN80" s="82"/>
      <c r="EO80" s="82"/>
      <c r="EP80" s="82"/>
      <c r="EQ80" s="104"/>
      <c r="ER80" s="155">
        <f t="shared" si="8"/>
      </c>
      <c r="ES80" s="163">
        <f t="shared" si="35"/>
      </c>
      <c r="ET80" s="163">
        <f t="shared" si="36"/>
      </c>
      <c r="EU80" s="163">
        <f t="shared" si="37"/>
      </c>
      <c r="EV80" s="163">
        <f t="shared" si="38"/>
      </c>
      <c r="EW80" s="309"/>
      <c r="EX80" s="311"/>
      <c r="EY80" s="311"/>
      <c r="EZ80" s="310"/>
      <c r="FA80" s="122"/>
      <c r="FB80" s="122"/>
      <c r="FC80" s="122"/>
      <c r="FD80" s="122"/>
      <c r="FE80" s="163">
        <f t="shared" si="39"/>
      </c>
      <c r="FF80" s="163">
        <f t="shared" si="40"/>
      </c>
      <c r="FG80" s="163">
        <f t="shared" si="41"/>
      </c>
      <c r="FH80" s="163">
        <f t="shared" si="42"/>
      </c>
      <c r="FI80" s="122"/>
      <c r="FJ80" s="122"/>
      <c r="FK80" s="122"/>
      <c r="FL80" s="122"/>
      <c r="FM80" s="155">
        <f t="shared" si="9"/>
      </c>
      <c r="FN80" s="82"/>
      <c r="FO80" s="153">
        <f t="shared" si="43"/>
      </c>
      <c r="FP80" s="122"/>
      <c r="FQ80" s="122"/>
      <c r="FR80" s="122"/>
      <c r="FS80" s="129"/>
      <c r="FT80" s="161">
        <f t="shared" si="44"/>
      </c>
      <c r="FU80" s="93"/>
      <c r="FV80" s="165">
        <f t="shared" si="17"/>
      </c>
      <c r="FW80" s="124"/>
      <c r="FX80" s="111">
        <f t="shared" si="45"/>
      </c>
      <c r="FY80" s="116">
        <f t="shared" si="46"/>
      </c>
      <c r="FZ80" s="102">
        <f t="shared" si="47"/>
      </c>
      <c r="GA80" s="102">
        <f t="shared" si="48"/>
      </c>
      <c r="GB80" s="117">
        <f t="shared" si="49"/>
      </c>
      <c r="GC80" s="93"/>
      <c r="GD80" s="126"/>
      <c r="GE80" s="128">
        <f t="shared" si="18"/>
      </c>
      <c r="GF80" s="302"/>
      <c r="GG80" s="304"/>
      <c r="GH80" s="302"/>
      <c r="GI80" s="304"/>
      <c r="GJ80" s="302"/>
      <c r="GK80" s="304"/>
      <c r="GL80" s="302"/>
      <c r="GM80" s="303"/>
      <c r="GN80" s="93"/>
      <c r="GO80" s="126"/>
      <c r="GP80" s="180">
        <f t="shared" si="10"/>
      </c>
      <c r="GQ80" s="302"/>
      <c r="GR80" s="304"/>
      <c r="GS80" s="302"/>
      <c r="GT80" s="304"/>
      <c r="GU80" s="302"/>
      <c r="GV80" s="304"/>
      <c r="GW80" s="302"/>
      <c r="GX80" s="303"/>
      <c r="GY80" s="154"/>
      <c r="GZ80" s="169"/>
      <c r="HA80" s="180">
        <f t="shared" si="11"/>
      </c>
      <c r="HB80" s="278"/>
      <c r="HC80" s="279"/>
      <c r="HD80" s="278"/>
      <c r="HE80" s="279"/>
      <c r="HF80" s="278"/>
      <c r="HG80" s="279"/>
      <c r="HH80" s="278"/>
      <c r="HI80" s="280"/>
      <c r="HJ80" s="154"/>
      <c r="HK80" s="169"/>
      <c r="HL80" s="180">
        <f t="shared" si="12"/>
      </c>
      <c r="HM80" s="278"/>
      <c r="HN80" s="279"/>
      <c r="HO80" s="278"/>
      <c r="HP80" s="279"/>
      <c r="HQ80" s="278"/>
      <c r="HR80" s="279"/>
      <c r="HS80" s="278"/>
      <c r="HT80" s="280"/>
    </row>
    <row r="81" spans="1:228" ht="22.5" customHeight="1">
      <c r="A81" s="166">
        <f t="shared" si="0"/>
        <v>47</v>
      </c>
      <c r="B81" s="305"/>
      <c r="C81" s="306"/>
      <c r="D81" s="305">
        <f t="shared" si="19"/>
      </c>
      <c r="E81" s="306"/>
      <c r="F81" s="305"/>
      <c r="G81" s="306"/>
      <c r="H81" s="305"/>
      <c r="I81" s="306"/>
      <c r="J81" s="205"/>
      <c r="K81" s="206"/>
      <c r="L81" s="206"/>
      <c r="M81" s="206"/>
      <c r="N81" s="206"/>
      <c r="O81" s="206"/>
      <c r="P81" s="206"/>
      <c r="Q81" s="206"/>
      <c r="R81" s="155"/>
      <c r="S81" s="155"/>
      <c r="T81" s="155"/>
      <c r="U81" s="155"/>
      <c r="V81" s="203"/>
      <c r="W81" s="203"/>
      <c r="X81" s="204"/>
      <c r="Y81" s="118">
        <f t="shared" si="20"/>
      </c>
      <c r="Z81" s="120"/>
      <c r="AA81" s="160">
        <f t="shared" si="21"/>
      </c>
      <c r="AB81" s="109"/>
      <c r="AC81" s="162">
        <f t="shared" si="13"/>
      </c>
      <c r="AD81" s="109"/>
      <c r="AE81" s="314"/>
      <c r="AF81" s="315"/>
      <c r="AG81" s="315"/>
      <c r="AH81" s="315"/>
      <c r="AI81" s="316"/>
      <c r="AJ81" s="314"/>
      <c r="AK81" s="315"/>
      <c r="AL81" s="316"/>
      <c r="AM81" s="109"/>
      <c r="AN81" s="116">
        <f t="shared" si="14"/>
      </c>
      <c r="AO81" s="109"/>
      <c r="AP81" s="109"/>
      <c r="AQ81" s="109"/>
      <c r="AR81" s="121"/>
      <c r="AS81" s="322"/>
      <c r="AT81" s="322"/>
      <c r="AU81" s="121"/>
      <c r="AV81" s="322"/>
      <c r="AW81" s="322"/>
      <c r="AX81" s="119">
        <f t="shared" si="15"/>
      </c>
      <c r="AY81" s="123"/>
      <c r="AZ81" s="165">
        <v>1</v>
      </c>
      <c r="BA81" s="93"/>
      <c r="BB81" s="160">
        <f t="shared" si="16"/>
      </c>
      <c r="BC81" s="109"/>
      <c r="BD81" s="109"/>
      <c r="BE81" s="109">
        <f t="shared" si="5"/>
      </c>
      <c r="BF81" s="323"/>
      <c r="BG81" s="324"/>
      <c r="BH81" s="302"/>
      <c r="BI81" s="321"/>
      <c r="BJ81" s="304"/>
      <c r="BK81" s="317"/>
      <c r="BL81" s="318"/>
      <c r="BM81" s="109"/>
      <c r="BN81" s="109"/>
      <c r="BO81" s="323"/>
      <c r="BP81" s="324"/>
      <c r="BQ81" s="302"/>
      <c r="BR81" s="321"/>
      <c r="BS81" s="304"/>
      <c r="BT81" s="317"/>
      <c r="BU81" s="318"/>
      <c r="BV81" s="317"/>
      <c r="BW81" s="325"/>
      <c r="BX81" s="165">
        <f t="shared" si="22"/>
      </c>
      <c r="BY81" s="319"/>
      <c r="BZ81" s="320"/>
      <c r="CA81" s="320"/>
      <c r="CB81" s="320"/>
      <c r="CC81" s="93"/>
      <c r="CD81" s="123"/>
      <c r="CE81" s="93"/>
      <c r="CF81" s="109"/>
      <c r="CG81" s="274"/>
      <c r="CH81" s="275"/>
      <c r="CI81" s="274"/>
      <c r="CJ81" s="275"/>
      <c r="CK81" s="102">
        <f t="shared" si="23"/>
      </c>
      <c r="CL81" s="125"/>
      <c r="CM81" s="109"/>
      <c r="CN81" s="326"/>
      <c r="CO81" s="327"/>
      <c r="CP81" s="328"/>
      <c r="CQ81" s="164">
        <f t="shared" si="6"/>
      </c>
      <c r="CR81" s="93"/>
      <c r="CS81" s="109"/>
      <c r="CT81" s="109"/>
      <c r="CU81" s="109"/>
      <c r="CV81" s="109"/>
      <c r="CW81" s="102">
        <f t="shared" si="24"/>
      </c>
      <c r="CX81" s="109"/>
      <c r="CY81" s="109"/>
      <c r="CZ81" s="302"/>
      <c r="DA81" s="321"/>
      <c r="DB81" s="304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23"/>
      <c r="DO81" s="165">
        <f t="shared" si="25"/>
      </c>
      <c r="DP81" s="93"/>
      <c r="DQ81" s="163">
        <f t="shared" si="26"/>
      </c>
      <c r="DR81" s="126"/>
      <c r="DS81" s="126"/>
      <c r="DT81" s="109"/>
      <c r="DU81" s="109"/>
      <c r="DV81" s="127"/>
      <c r="DW81" s="154">
        <f t="shared" si="7"/>
      </c>
      <c r="DX81" s="163">
        <f t="shared" si="27"/>
      </c>
      <c r="DY81" s="163">
        <f t="shared" si="28"/>
      </c>
      <c r="DZ81" s="163">
        <f t="shared" si="29"/>
      </c>
      <c r="EA81" s="163">
        <f t="shared" si="30"/>
      </c>
      <c r="EB81" s="309"/>
      <c r="EC81" s="311"/>
      <c r="ED81" s="311"/>
      <c r="EE81" s="310"/>
      <c r="EF81" s="82"/>
      <c r="EG81" s="82"/>
      <c r="EH81" s="82"/>
      <c r="EI81" s="82"/>
      <c r="EJ81" s="163">
        <f t="shared" si="31"/>
      </c>
      <c r="EK81" s="163">
        <f t="shared" si="32"/>
      </c>
      <c r="EL81" s="163">
        <f t="shared" si="33"/>
      </c>
      <c r="EM81" s="163">
        <f t="shared" si="34"/>
      </c>
      <c r="EN81" s="82"/>
      <c r="EO81" s="82"/>
      <c r="EP81" s="82"/>
      <c r="EQ81" s="104"/>
      <c r="ER81" s="155">
        <f t="shared" si="8"/>
      </c>
      <c r="ES81" s="163">
        <f t="shared" si="35"/>
      </c>
      <c r="ET81" s="163">
        <f t="shared" si="36"/>
      </c>
      <c r="EU81" s="163">
        <f t="shared" si="37"/>
      </c>
      <c r="EV81" s="163">
        <f t="shared" si="38"/>
      </c>
      <c r="EW81" s="309"/>
      <c r="EX81" s="311"/>
      <c r="EY81" s="311"/>
      <c r="EZ81" s="310"/>
      <c r="FA81" s="122"/>
      <c r="FB81" s="122"/>
      <c r="FC81" s="122"/>
      <c r="FD81" s="122"/>
      <c r="FE81" s="163">
        <f t="shared" si="39"/>
      </c>
      <c r="FF81" s="163">
        <f t="shared" si="40"/>
      </c>
      <c r="FG81" s="163">
        <f t="shared" si="41"/>
      </c>
      <c r="FH81" s="163">
        <f t="shared" si="42"/>
      </c>
      <c r="FI81" s="122"/>
      <c r="FJ81" s="122"/>
      <c r="FK81" s="122"/>
      <c r="FL81" s="122"/>
      <c r="FM81" s="155">
        <f t="shared" si="9"/>
      </c>
      <c r="FN81" s="82"/>
      <c r="FO81" s="153">
        <f t="shared" si="43"/>
      </c>
      <c r="FP81" s="122"/>
      <c r="FQ81" s="122"/>
      <c r="FR81" s="122"/>
      <c r="FS81" s="129"/>
      <c r="FT81" s="161">
        <f t="shared" si="44"/>
      </c>
      <c r="FU81" s="93"/>
      <c r="FV81" s="165">
        <f t="shared" si="17"/>
      </c>
      <c r="FW81" s="124"/>
      <c r="FX81" s="111">
        <f t="shared" si="45"/>
      </c>
      <c r="FY81" s="116">
        <f t="shared" si="46"/>
      </c>
      <c r="FZ81" s="102">
        <f t="shared" si="47"/>
      </c>
      <c r="GA81" s="102">
        <f t="shared" si="48"/>
      </c>
      <c r="GB81" s="117">
        <f t="shared" si="49"/>
      </c>
      <c r="GC81" s="93"/>
      <c r="GD81" s="126"/>
      <c r="GE81" s="128">
        <f t="shared" si="18"/>
      </c>
      <c r="GF81" s="302"/>
      <c r="GG81" s="304"/>
      <c r="GH81" s="302"/>
      <c r="GI81" s="304"/>
      <c r="GJ81" s="302"/>
      <c r="GK81" s="304"/>
      <c r="GL81" s="302"/>
      <c r="GM81" s="303"/>
      <c r="GN81" s="93"/>
      <c r="GO81" s="126"/>
      <c r="GP81" s="180">
        <f t="shared" si="10"/>
      </c>
      <c r="GQ81" s="302"/>
      <c r="GR81" s="304"/>
      <c r="GS81" s="302"/>
      <c r="GT81" s="304"/>
      <c r="GU81" s="302"/>
      <c r="GV81" s="304"/>
      <c r="GW81" s="302"/>
      <c r="GX81" s="303"/>
      <c r="GY81" s="154"/>
      <c r="GZ81" s="169"/>
      <c r="HA81" s="180">
        <f t="shared" si="11"/>
      </c>
      <c r="HB81" s="278"/>
      <c r="HC81" s="279"/>
      <c r="HD81" s="278"/>
      <c r="HE81" s="279"/>
      <c r="HF81" s="278"/>
      <c r="HG81" s="279"/>
      <c r="HH81" s="278"/>
      <c r="HI81" s="280"/>
      <c r="HJ81" s="154"/>
      <c r="HK81" s="169"/>
      <c r="HL81" s="180">
        <f t="shared" si="12"/>
      </c>
      <c r="HM81" s="278"/>
      <c r="HN81" s="279"/>
      <c r="HO81" s="278"/>
      <c r="HP81" s="279"/>
      <c r="HQ81" s="278"/>
      <c r="HR81" s="279"/>
      <c r="HS81" s="278"/>
      <c r="HT81" s="280"/>
    </row>
    <row r="82" spans="1:228" ht="22.5" customHeight="1">
      <c r="A82" s="166">
        <f t="shared" si="0"/>
        <v>48</v>
      </c>
      <c r="B82" s="305"/>
      <c r="C82" s="306"/>
      <c r="D82" s="305">
        <f t="shared" si="19"/>
      </c>
      <c r="E82" s="306"/>
      <c r="F82" s="305"/>
      <c r="G82" s="306"/>
      <c r="H82" s="305"/>
      <c r="I82" s="306"/>
      <c r="J82" s="205"/>
      <c r="K82" s="206"/>
      <c r="L82" s="206"/>
      <c r="M82" s="206"/>
      <c r="N82" s="206"/>
      <c r="O82" s="206"/>
      <c r="P82" s="206"/>
      <c r="Q82" s="206"/>
      <c r="R82" s="155"/>
      <c r="S82" s="155"/>
      <c r="T82" s="155"/>
      <c r="U82" s="155"/>
      <c r="V82" s="203"/>
      <c r="W82" s="203"/>
      <c r="X82" s="204"/>
      <c r="Y82" s="118">
        <f t="shared" si="20"/>
      </c>
      <c r="Z82" s="120"/>
      <c r="AA82" s="160">
        <f t="shared" si="21"/>
      </c>
      <c r="AB82" s="109"/>
      <c r="AC82" s="162">
        <f t="shared" si="13"/>
      </c>
      <c r="AD82" s="109"/>
      <c r="AE82" s="314"/>
      <c r="AF82" s="315"/>
      <c r="AG82" s="315"/>
      <c r="AH82" s="315"/>
      <c r="AI82" s="316"/>
      <c r="AJ82" s="314"/>
      <c r="AK82" s="315"/>
      <c r="AL82" s="316"/>
      <c r="AM82" s="109"/>
      <c r="AN82" s="116">
        <f t="shared" si="14"/>
      </c>
      <c r="AO82" s="109"/>
      <c r="AP82" s="109"/>
      <c r="AQ82" s="109"/>
      <c r="AR82" s="121"/>
      <c r="AS82" s="322"/>
      <c r="AT82" s="322"/>
      <c r="AU82" s="121"/>
      <c r="AV82" s="322"/>
      <c r="AW82" s="322"/>
      <c r="AX82" s="119">
        <f t="shared" si="15"/>
      </c>
      <c r="AY82" s="123"/>
      <c r="AZ82" s="165">
        <v>1</v>
      </c>
      <c r="BA82" s="93"/>
      <c r="BB82" s="160">
        <f t="shared" si="16"/>
      </c>
      <c r="BC82" s="109"/>
      <c r="BD82" s="109"/>
      <c r="BE82" s="109">
        <f t="shared" si="5"/>
      </c>
      <c r="BF82" s="323"/>
      <c r="BG82" s="324"/>
      <c r="BH82" s="302"/>
      <c r="BI82" s="321"/>
      <c r="BJ82" s="304"/>
      <c r="BK82" s="317"/>
      <c r="BL82" s="318"/>
      <c r="BM82" s="109"/>
      <c r="BN82" s="109"/>
      <c r="BO82" s="323"/>
      <c r="BP82" s="324"/>
      <c r="BQ82" s="302"/>
      <c r="BR82" s="321"/>
      <c r="BS82" s="304"/>
      <c r="BT82" s="317"/>
      <c r="BU82" s="318"/>
      <c r="BV82" s="317"/>
      <c r="BW82" s="325"/>
      <c r="BX82" s="165">
        <f t="shared" si="22"/>
      </c>
      <c r="BY82" s="319"/>
      <c r="BZ82" s="320"/>
      <c r="CA82" s="320"/>
      <c r="CB82" s="320"/>
      <c r="CC82" s="93"/>
      <c r="CD82" s="123"/>
      <c r="CE82" s="93"/>
      <c r="CF82" s="109"/>
      <c r="CG82" s="274"/>
      <c r="CH82" s="275"/>
      <c r="CI82" s="274"/>
      <c r="CJ82" s="275"/>
      <c r="CK82" s="102">
        <f t="shared" si="23"/>
      </c>
      <c r="CL82" s="125"/>
      <c r="CM82" s="109"/>
      <c r="CN82" s="326"/>
      <c r="CO82" s="327"/>
      <c r="CP82" s="328"/>
      <c r="CQ82" s="164">
        <f t="shared" si="6"/>
      </c>
      <c r="CR82" s="93"/>
      <c r="CS82" s="109"/>
      <c r="CT82" s="109"/>
      <c r="CU82" s="109"/>
      <c r="CV82" s="109"/>
      <c r="CW82" s="102">
        <f t="shared" si="24"/>
      </c>
      <c r="CX82" s="109"/>
      <c r="CY82" s="109"/>
      <c r="CZ82" s="302"/>
      <c r="DA82" s="321"/>
      <c r="DB82" s="304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23"/>
      <c r="DO82" s="165">
        <f t="shared" si="25"/>
      </c>
      <c r="DP82" s="93"/>
      <c r="DQ82" s="163">
        <f t="shared" si="26"/>
      </c>
      <c r="DR82" s="126"/>
      <c r="DS82" s="126"/>
      <c r="DT82" s="109"/>
      <c r="DU82" s="109"/>
      <c r="DV82" s="127"/>
      <c r="DW82" s="154">
        <f t="shared" si="7"/>
      </c>
      <c r="DX82" s="163">
        <f t="shared" si="27"/>
      </c>
      <c r="DY82" s="163">
        <f t="shared" si="28"/>
      </c>
      <c r="DZ82" s="163">
        <f t="shared" si="29"/>
      </c>
      <c r="EA82" s="163">
        <f t="shared" si="30"/>
      </c>
      <c r="EB82" s="309"/>
      <c r="EC82" s="311"/>
      <c r="ED82" s="311"/>
      <c r="EE82" s="310"/>
      <c r="EF82" s="82"/>
      <c r="EG82" s="82"/>
      <c r="EH82" s="82"/>
      <c r="EI82" s="82"/>
      <c r="EJ82" s="163">
        <f t="shared" si="31"/>
      </c>
      <c r="EK82" s="163">
        <f t="shared" si="32"/>
      </c>
      <c r="EL82" s="163">
        <f t="shared" si="33"/>
      </c>
      <c r="EM82" s="163">
        <f t="shared" si="34"/>
      </c>
      <c r="EN82" s="82"/>
      <c r="EO82" s="82"/>
      <c r="EP82" s="82"/>
      <c r="EQ82" s="104"/>
      <c r="ER82" s="155">
        <f t="shared" si="8"/>
      </c>
      <c r="ES82" s="163">
        <f t="shared" si="35"/>
      </c>
      <c r="ET82" s="163">
        <f t="shared" si="36"/>
      </c>
      <c r="EU82" s="163">
        <f t="shared" si="37"/>
      </c>
      <c r="EV82" s="163">
        <f t="shared" si="38"/>
      </c>
      <c r="EW82" s="309"/>
      <c r="EX82" s="311"/>
      <c r="EY82" s="311"/>
      <c r="EZ82" s="310"/>
      <c r="FA82" s="122"/>
      <c r="FB82" s="122"/>
      <c r="FC82" s="122"/>
      <c r="FD82" s="122"/>
      <c r="FE82" s="163">
        <f t="shared" si="39"/>
      </c>
      <c r="FF82" s="163">
        <f t="shared" si="40"/>
      </c>
      <c r="FG82" s="163">
        <f t="shared" si="41"/>
      </c>
      <c r="FH82" s="163">
        <f t="shared" si="42"/>
      </c>
      <c r="FI82" s="122"/>
      <c r="FJ82" s="122"/>
      <c r="FK82" s="122"/>
      <c r="FL82" s="122"/>
      <c r="FM82" s="155">
        <f t="shared" si="9"/>
      </c>
      <c r="FN82" s="82"/>
      <c r="FO82" s="153">
        <f t="shared" si="43"/>
      </c>
      <c r="FP82" s="122"/>
      <c r="FQ82" s="122"/>
      <c r="FR82" s="122"/>
      <c r="FS82" s="129"/>
      <c r="FT82" s="161">
        <f t="shared" si="44"/>
      </c>
      <c r="FU82" s="93"/>
      <c r="FV82" s="165">
        <f t="shared" si="17"/>
      </c>
      <c r="FW82" s="124"/>
      <c r="FX82" s="111">
        <f t="shared" si="45"/>
      </c>
      <c r="FY82" s="116">
        <f t="shared" si="46"/>
      </c>
      <c r="FZ82" s="102">
        <f t="shared" si="47"/>
      </c>
      <c r="GA82" s="102">
        <f t="shared" si="48"/>
      </c>
      <c r="GB82" s="117">
        <f t="shared" si="49"/>
      </c>
      <c r="GC82" s="93"/>
      <c r="GD82" s="126"/>
      <c r="GE82" s="128">
        <f t="shared" si="18"/>
      </c>
      <c r="GF82" s="302"/>
      <c r="GG82" s="304"/>
      <c r="GH82" s="302"/>
      <c r="GI82" s="304"/>
      <c r="GJ82" s="302"/>
      <c r="GK82" s="304"/>
      <c r="GL82" s="302"/>
      <c r="GM82" s="303"/>
      <c r="GN82" s="93"/>
      <c r="GO82" s="126"/>
      <c r="GP82" s="180">
        <f t="shared" si="10"/>
      </c>
      <c r="GQ82" s="302"/>
      <c r="GR82" s="304"/>
      <c r="GS82" s="302"/>
      <c r="GT82" s="304"/>
      <c r="GU82" s="302"/>
      <c r="GV82" s="304"/>
      <c r="GW82" s="302"/>
      <c r="GX82" s="303"/>
      <c r="GY82" s="154"/>
      <c r="GZ82" s="169"/>
      <c r="HA82" s="180">
        <f t="shared" si="11"/>
      </c>
      <c r="HB82" s="278"/>
      <c r="HC82" s="279"/>
      <c r="HD82" s="278"/>
      <c r="HE82" s="279"/>
      <c r="HF82" s="278"/>
      <c r="HG82" s="279"/>
      <c r="HH82" s="278"/>
      <c r="HI82" s="280"/>
      <c r="HJ82" s="154"/>
      <c r="HK82" s="169"/>
      <c r="HL82" s="180">
        <f t="shared" si="12"/>
      </c>
      <c r="HM82" s="278"/>
      <c r="HN82" s="279"/>
      <c r="HO82" s="278"/>
      <c r="HP82" s="279"/>
      <c r="HQ82" s="278"/>
      <c r="HR82" s="279"/>
      <c r="HS82" s="278"/>
      <c r="HT82" s="280"/>
    </row>
    <row r="83" spans="1:228" ht="22.5" customHeight="1">
      <c r="A83" s="166">
        <f t="shared" si="0"/>
        <v>49</v>
      </c>
      <c r="B83" s="305"/>
      <c r="C83" s="306"/>
      <c r="D83" s="305">
        <f t="shared" si="19"/>
      </c>
      <c r="E83" s="306"/>
      <c r="F83" s="305"/>
      <c r="G83" s="306"/>
      <c r="H83" s="305"/>
      <c r="I83" s="306"/>
      <c r="J83" s="205"/>
      <c r="K83" s="206"/>
      <c r="L83" s="206"/>
      <c r="M83" s="206"/>
      <c r="N83" s="206"/>
      <c r="O83" s="206"/>
      <c r="P83" s="206"/>
      <c r="Q83" s="206"/>
      <c r="R83" s="155"/>
      <c r="S83" s="155"/>
      <c r="T83" s="155"/>
      <c r="U83" s="155"/>
      <c r="V83" s="203"/>
      <c r="W83" s="203"/>
      <c r="X83" s="204"/>
      <c r="Y83" s="118">
        <f t="shared" si="20"/>
      </c>
      <c r="Z83" s="120"/>
      <c r="AA83" s="160">
        <f t="shared" si="21"/>
      </c>
      <c r="AB83" s="109"/>
      <c r="AC83" s="162">
        <f t="shared" si="13"/>
      </c>
      <c r="AD83" s="109"/>
      <c r="AE83" s="314"/>
      <c r="AF83" s="315"/>
      <c r="AG83" s="315"/>
      <c r="AH83" s="315"/>
      <c r="AI83" s="316"/>
      <c r="AJ83" s="314"/>
      <c r="AK83" s="315"/>
      <c r="AL83" s="316"/>
      <c r="AM83" s="109"/>
      <c r="AN83" s="116">
        <f t="shared" si="14"/>
      </c>
      <c r="AO83" s="109"/>
      <c r="AP83" s="109"/>
      <c r="AQ83" s="109"/>
      <c r="AR83" s="121"/>
      <c r="AS83" s="322"/>
      <c r="AT83" s="322"/>
      <c r="AU83" s="121"/>
      <c r="AV83" s="322"/>
      <c r="AW83" s="322"/>
      <c r="AX83" s="119">
        <f t="shared" si="15"/>
      </c>
      <c r="AY83" s="123"/>
      <c r="AZ83" s="165">
        <v>1</v>
      </c>
      <c r="BA83" s="93"/>
      <c r="BB83" s="160">
        <f t="shared" si="16"/>
      </c>
      <c r="BC83" s="109"/>
      <c r="BD83" s="109"/>
      <c r="BE83" s="109">
        <f t="shared" si="5"/>
      </c>
      <c r="BF83" s="323"/>
      <c r="BG83" s="324"/>
      <c r="BH83" s="302"/>
      <c r="BI83" s="321"/>
      <c r="BJ83" s="304"/>
      <c r="BK83" s="317"/>
      <c r="BL83" s="318"/>
      <c r="BM83" s="109"/>
      <c r="BN83" s="109"/>
      <c r="BO83" s="323"/>
      <c r="BP83" s="324"/>
      <c r="BQ83" s="302"/>
      <c r="BR83" s="321"/>
      <c r="BS83" s="304"/>
      <c r="BT83" s="317"/>
      <c r="BU83" s="318"/>
      <c r="BV83" s="317"/>
      <c r="BW83" s="325"/>
      <c r="BX83" s="165">
        <f t="shared" si="22"/>
      </c>
      <c r="BY83" s="319"/>
      <c r="BZ83" s="320"/>
      <c r="CA83" s="320"/>
      <c r="CB83" s="320"/>
      <c r="CC83" s="93"/>
      <c r="CD83" s="123"/>
      <c r="CE83" s="93"/>
      <c r="CF83" s="109"/>
      <c r="CG83" s="274"/>
      <c r="CH83" s="275"/>
      <c r="CI83" s="274"/>
      <c r="CJ83" s="275"/>
      <c r="CK83" s="102">
        <f t="shared" si="23"/>
      </c>
      <c r="CL83" s="125"/>
      <c r="CM83" s="109"/>
      <c r="CN83" s="326"/>
      <c r="CO83" s="327"/>
      <c r="CP83" s="328"/>
      <c r="CQ83" s="164">
        <f t="shared" si="6"/>
      </c>
      <c r="CR83" s="93"/>
      <c r="CS83" s="109"/>
      <c r="CT83" s="109"/>
      <c r="CU83" s="109"/>
      <c r="CV83" s="109"/>
      <c r="CW83" s="102">
        <f t="shared" si="24"/>
      </c>
      <c r="CX83" s="109"/>
      <c r="CY83" s="109"/>
      <c r="CZ83" s="302"/>
      <c r="DA83" s="321"/>
      <c r="DB83" s="304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23"/>
      <c r="DO83" s="165">
        <f t="shared" si="25"/>
      </c>
      <c r="DP83" s="93"/>
      <c r="DQ83" s="163">
        <f t="shared" si="26"/>
      </c>
      <c r="DR83" s="126"/>
      <c r="DS83" s="126"/>
      <c r="DT83" s="109"/>
      <c r="DU83" s="109"/>
      <c r="DV83" s="127"/>
      <c r="DW83" s="154">
        <f t="shared" si="7"/>
      </c>
      <c r="DX83" s="163">
        <f t="shared" si="27"/>
      </c>
      <c r="DY83" s="163">
        <f t="shared" si="28"/>
      </c>
      <c r="DZ83" s="163">
        <f t="shared" si="29"/>
      </c>
      <c r="EA83" s="163">
        <f t="shared" si="30"/>
      </c>
      <c r="EB83" s="309"/>
      <c r="EC83" s="311"/>
      <c r="ED83" s="311"/>
      <c r="EE83" s="310"/>
      <c r="EF83" s="82"/>
      <c r="EG83" s="82"/>
      <c r="EH83" s="82"/>
      <c r="EI83" s="82"/>
      <c r="EJ83" s="163">
        <f t="shared" si="31"/>
      </c>
      <c r="EK83" s="163">
        <f t="shared" si="32"/>
      </c>
      <c r="EL83" s="163">
        <f t="shared" si="33"/>
      </c>
      <c r="EM83" s="163">
        <f t="shared" si="34"/>
      </c>
      <c r="EN83" s="82"/>
      <c r="EO83" s="82"/>
      <c r="EP83" s="82"/>
      <c r="EQ83" s="104"/>
      <c r="ER83" s="155">
        <f t="shared" si="8"/>
      </c>
      <c r="ES83" s="163">
        <f t="shared" si="35"/>
      </c>
      <c r="ET83" s="163">
        <f t="shared" si="36"/>
      </c>
      <c r="EU83" s="163">
        <f t="shared" si="37"/>
      </c>
      <c r="EV83" s="163">
        <f t="shared" si="38"/>
      </c>
      <c r="EW83" s="309"/>
      <c r="EX83" s="311"/>
      <c r="EY83" s="311"/>
      <c r="EZ83" s="310"/>
      <c r="FA83" s="122"/>
      <c r="FB83" s="122"/>
      <c r="FC83" s="122"/>
      <c r="FD83" s="122"/>
      <c r="FE83" s="163">
        <f t="shared" si="39"/>
      </c>
      <c r="FF83" s="163">
        <f t="shared" si="40"/>
      </c>
      <c r="FG83" s="163">
        <f t="shared" si="41"/>
      </c>
      <c r="FH83" s="163">
        <f t="shared" si="42"/>
      </c>
      <c r="FI83" s="122"/>
      <c r="FJ83" s="122"/>
      <c r="FK83" s="122"/>
      <c r="FL83" s="122"/>
      <c r="FM83" s="155">
        <f t="shared" si="9"/>
      </c>
      <c r="FN83" s="82"/>
      <c r="FO83" s="153">
        <f t="shared" si="43"/>
      </c>
      <c r="FP83" s="122"/>
      <c r="FQ83" s="122"/>
      <c r="FR83" s="122"/>
      <c r="FS83" s="129"/>
      <c r="FT83" s="161">
        <f t="shared" si="44"/>
      </c>
      <c r="FU83" s="93"/>
      <c r="FV83" s="165">
        <f t="shared" si="17"/>
      </c>
      <c r="FW83" s="124"/>
      <c r="FX83" s="111">
        <f t="shared" si="45"/>
      </c>
      <c r="FY83" s="116">
        <f t="shared" si="46"/>
      </c>
      <c r="FZ83" s="102">
        <f t="shared" si="47"/>
      </c>
      <c r="GA83" s="102">
        <f t="shared" si="48"/>
      </c>
      <c r="GB83" s="117">
        <f t="shared" si="49"/>
      </c>
      <c r="GC83" s="93"/>
      <c r="GD83" s="126"/>
      <c r="GE83" s="128">
        <f t="shared" si="18"/>
      </c>
      <c r="GF83" s="302"/>
      <c r="GG83" s="304"/>
      <c r="GH83" s="302"/>
      <c r="GI83" s="304"/>
      <c r="GJ83" s="302"/>
      <c r="GK83" s="304"/>
      <c r="GL83" s="302"/>
      <c r="GM83" s="303"/>
      <c r="GN83" s="93"/>
      <c r="GO83" s="126"/>
      <c r="GP83" s="180">
        <f t="shared" si="10"/>
      </c>
      <c r="GQ83" s="302"/>
      <c r="GR83" s="304"/>
      <c r="GS83" s="302"/>
      <c r="GT83" s="304"/>
      <c r="GU83" s="302"/>
      <c r="GV83" s="304"/>
      <c r="GW83" s="302"/>
      <c r="GX83" s="303"/>
      <c r="GY83" s="154"/>
      <c r="GZ83" s="169"/>
      <c r="HA83" s="180">
        <f t="shared" si="11"/>
      </c>
      <c r="HB83" s="278"/>
      <c r="HC83" s="279"/>
      <c r="HD83" s="278"/>
      <c r="HE83" s="279"/>
      <c r="HF83" s="278"/>
      <c r="HG83" s="279"/>
      <c r="HH83" s="278"/>
      <c r="HI83" s="280"/>
      <c r="HJ83" s="154"/>
      <c r="HK83" s="169"/>
      <c r="HL83" s="180">
        <f t="shared" si="12"/>
      </c>
      <c r="HM83" s="278"/>
      <c r="HN83" s="279"/>
      <c r="HO83" s="278"/>
      <c r="HP83" s="279"/>
      <c r="HQ83" s="278"/>
      <c r="HR83" s="279"/>
      <c r="HS83" s="278"/>
      <c r="HT83" s="280"/>
    </row>
    <row r="84" spans="1:228" ht="22.5" customHeight="1">
      <c r="A84" s="166">
        <f t="shared" si="0"/>
        <v>50</v>
      </c>
      <c r="B84" s="305"/>
      <c r="C84" s="306"/>
      <c r="D84" s="305">
        <f t="shared" si="19"/>
      </c>
      <c r="E84" s="306"/>
      <c r="F84" s="305"/>
      <c r="G84" s="306"/>
      <c r="H84" s="305"/>
      <c r="I84" s="306"/>
      <c r="J84" s="205"/>
      <c r="K84" s="206"/>
      <c r="L84" s="206"/>
      <c r="M84" s="206"/>
      <c r="N84" s="206"/>
      <c r="O84" s="206"/>
      <c r="P84" s="206"/>
      <c r="Q84" s="206"/>
      <c r="R84" s="155"/>
      <c r="S84" s="155"/>
      <c r="T84" s="155"/>
      <c r="U84" s="155"/>
      <c r="V84" s="203"/>
      <c r="W84" s="203"/>
      <c r="X84" s="204"/>
      <c r="Y84" s="118">
        <f t="shared" si="20"/>
      </c>
      <c r="Z84" s="120"/>
      <c r="AA84" s="160">
        <f t="shared" si="21"/>
      </c>
      <c r="AB84" s="109"/>
      <c r="AC84" s="162">
        <f t="shared" si="13"/>
      </c>
      <c r="AD84" s="109"/>
      <c r="AE84" s="314"/>
      <c r="AF84" s="315"/>
      <c r="AG84" s="315"/>
      <c r="AH84" s="315"/>
      <c r="AI84" s="316"/>
      <c r="AJ84" s="314"/>
      <c r="AK84" s="315"/>
      <c r="AL84" s="316"/>
      <c r="AM84" s="109"/>
      <c r="AN84" s="116">
        <f t="shared" si="14"/>
      </c>
      <c r="AO84" s="109"/>
      <c r="AP84" s="109"/>
      <c r="AQ84" s="109"/>
      <c r="AR84" s="121"/>
      <c r="AS84" s="322"/>
      <c r="AT84" s="322"/>
      <c r="AU84" s="121"/>
      <c r="AV84" s="322"/>
      <c r="AW84" s="322"/>
      <c r="AX84" s="119">
        <f t="shared" si="15"/>
      </c>
      <c r="AY84" s="123"/>
      <c r="AZ84" s="165">
        <v>1</v>
      </c>
      <c r="BA84" s="93"/>
      <c r="BB84" s="160">
        <f t="shared" si="16"/>
      </c>
      <c r="BC84" s="109"/>
      <c r="BD84" s="109"/>
      <c r="BE84" s="109">
        <f t="shared" si="5"/>
      </c>
      <c r="BF84" s="323"/>
      <c r="BG84" s="324"/>
      <c r="BH84" s="302"/>
      <c r="BI84" s="321"/>
      <c r="BJ84" s="304"/>
      <c r="BK84" s="317"/>
      <c r="BL84" s="318"/>
      <c r="BM84" s="109"/>
      <c r="BN84" s="109"/>
      <c r="BO84" s="323"/>
      <c r="BP84" s="324"/>
      <c r="BQ84" s="302"/>
      <c r="BR84" s="321"/>
      <c r="BS84" s="304"/>
      <c r="BT84" s="317"/>
      <c r="BU84" s="318"/>
      <c r="BV84" s="317"/>
      <c r="BW84" s="325"/>
      <c r="BX84" s="165">
        <f t="shared" si="22"/>
      </c>
      <c r="BY84" s="319"/>
      <c r="BZ84" s="320"/>
      <c r="CA84" s="320"/>
      <c r="CB84" s="320"/>
      <c r="CC84" s="93"/>
      <c r="CD84" s="123"/>
      <c r="CE84" s="93"/>
      <c r="CF84" s="109"/>
      <c r="CG84" s="274"/>
      <c r="CH84" s="275"/>
      <c r="CI84" s="274"/>
      <c r="CJ84" s="275"/>
      <c r="CK84" s="102">
        <f t="shared" si="23"/>
      </c>
      <c r="CL84" s="125"/>
      <c r="CM84" s="109"/>
      <c r="CN84" s="326"/>
      <c r="CO84" s="327"/>
      <c r="CP84" s="328"/>
      <c r="CQ84" s="164">
        <f t="shared" si="6"/>
      </c>
      <c r="CR84" s="93"/>
      <c r="CS84" s="109"/>
      <c r="CT84" s="109"/>
      <c r="CU84" s="109"/>
      <c r="CV84" s="109"/>
      <c r="CW84" s="102">
        <f t="shared" si="24"/>
      </c>
      <c r="CX84" s="109"/>
      <c r="CY84" s="109"/>
      <c r="CZ84" s="302"/>
      <c r="DA84" s="321"/>
      <c r="DB84" s="304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23"/>
      <c r="DO84" s="165">
        <f t="shared" si="25"/>
      </c>
      <c r="DP84" s="93"/>
      <c r="DQ84" s="163">
        <f t="shared" si="26"/>
      </c>
      <c r="DR84" s="126"/>
      <c r="DS84" s="126"/>
      <c r="DT84" s="109"/>
      <c r="DU84" s="109"/>
      <c r="DV84" s="127"/>
      <c r="DW84" s="154">
        <f t="shared" si="7"/>
      </c>
      <c r="DX84" s="163">
        <f t="shared" si="27"/>
      </c>
      <c r="DY84" s="163">
        <f t="shared" si="28"/>
      </c>
      <c r="DZ84" s="163">
        <f t="shared" si="29"/>
      </c>
      <c r="EA84" s="163">
        <f t="shared" si="30"/>
      </c>
      <c r="EB84" s="309"/>
      <c r="EC84" s="311"/>
      <c r="ED84" s="311"/>
      <c r="EE84" s="310"/>
      <c r="EF84" s="82"/>
      <c r="EG84" s="82"/>
      <c r="EH84" s="82"/>
      <c r="EI84" s="82"/>
      <c r="EJ84" s="163">
        <f t="shared" si="31"/>
      </c>
      <c r="EK84" s="163">
        <f t="shared" si="32"/>
      </c>
      <c r="EL84" s="163">
        <f t="shared" si="33"/>
      </c>
      <c r="EM84" s="163">
        <f t="shared" si="34"/>
      </c>
      <c r="EN84" s="82"/>
      <c r="EO84" s="82"/>
      <c r="EP84" s="82"/>
      <c r="EQ84" s="104"/>
      <c r="ER84" s="155">
        <f t="shared" si="8"/>
      </c>
      <c r="ES84" s="163">
        <f t="shared" si="35"/>
      </c>
      <c r="ET84" s="163">
        <f t="shared" si="36"/>
      </c>
      <c r="EU84" s="163">
        <f t="shared" si="37"/>
      </c>
      <c r="EV84" s="163">
        <f t="shared" si="38"/>
      </c>
      <c r="EW84" s="309"/>
      <c r="EX84" s="311"/>
      <c r="EY84" s="311"/>
      <c r="EZ84" s="310"/>
      <c r="FA84" s="122"/>
      <c r="FB84" s="122"/>
      <c r="FC84" s="122"/>
      <c r="FD84" s="122"/>
      <c r="FE84" s="163">
        <f t="shared" si="39"/>
      </c>
      <c r="FF84" s="163">
        <f t="shared" si="40"/>
      </c>
      <c r="FG84" s="163">
        <f t="shared" si="41"/>
      </c>
      <c r="FH84" s="163">
        <f t="shared" si="42"/>
      </c>
      <c r="FI84" s="122"/>
      <c r="FJ84" s="122"/>
      <c r="FK84" s="122"/>
      <c r="FL84" s="122"/>
      <c r="FM84" s="155">
        <f t="shared" si="9"/>
      </c>
      <c r="FN84" s="82"/>
      <c r="FO84" s="153">
        <f t="shared" si="43"/>
      </c>
      <c r="FP84" s="122"/>
      <c r="FQ84" s="122"/>
      <c r="FR84" s="122"/>
      <c r="FS84" s="129"/>
      <c r="FT84" s="161">
        <f t="shared" si="44"/>
      </c>
      <c r="FU84" s="93"/>
      <c r="FV84" s="165">
        <f t="shared" si="17"/>
      </c>
      <c r="FW84" s="124"/>
      <c r="FX84" s="111">
        <f t="shared" si="45"/>
      </c>
      <c r="FY84" s="116">
        <f t="shared" si="46"/>
      </c>
      <c r="FZ84" s="102">
        <f t="shared" si="47"/>
      </c>
      <c r="GA84" s="102">
        <f t="shared" si="48"/>
      </c>
      <c r="GB84" s="117">
        <f t="shared" si="49"/>
      </c>
      <c r="GC84" s="93"/>
      <c r="GD84" s="126"/>
      <c r="GE84" s="128">
        <f t="shared" si="18"/>
      </c>
      <c r="GF84" s="302"/>
      <c r="GG84" s="304"/>
      <c r="GH84" s="302"/>
      <c r="GI84" s="304"/>
      <c r="GJ84" s="302"/>
      <c r="GK84" s="304"/>
      <c r="GL84" s="302"/>
      <c r="GM84" s="303"/>
      <c r="GN84" s="93"/>
      <c r="GO84" s="126"/>
      <c r="GP84" s="180">
        <f t="shared" si="10"/>
      </c>
      <c r="GQ84" s="302"/>
      <c r="GR84" s="304"/>
      <c r="GS84" s="302"/>
      <c r="GT84" s="304"/>
      <c r="GU84" s="302"/>
      <c r="GV84" s="304"/>
      <c r="GW84" s="302"/>
      <c r="GX84" s="303"/>
      <c r="GY84" s="154"/>
      <c r="GZ84" s="169"/>
      <c r="HA84" s="180">
        <f t="shared" si="11"/>
      </c>
      <c r="HB84" s="278"/>
      <c r="HC84" s="279"/>
      <c r="HD84" s="278"/>
      <c r="HE84" s="279"/>
      <c r="HF84" s="278"/>
      <c r="HG84" s="279"/>
      <c r="HH84" s="278"/>
      <c r="HI84" s="280"/>
      <c r="HJ84" s="154"/>
      <c r="HK84" s="169"/>
      <c r="HL84" s="180">
        <f t="shared" si="12"/>
      </c>
      <c r="HM84" s="278"/>
      <c r="HN84" s="279"/>
      <c r="HO84" s="278"/>
      <c r="HP84" s="279"/>
      <c r="HQ84" s="278"/>
      <c r="HR84" s="279"/>
      <c r="HS84" s="278"/>
      <c r="HT84" s="280"/>
    </row>
    <row r="85" spans="2:228" ht="13.5" customHeight="1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  <c r="DE85" s="188"/>
      <c r="DF85" s="188"/>
      <c r="DG85" s="188"/>
      <c r="DH85" s="188"/>
      <c r="DI85" s="188"/>
      <c r="DJ85" s="188"/>
      <c r="DK85" s="188"/>
      <c r="DL85" s="188"/>
      <c r="DM85" s="188"/>
      <c r="DN85" s="188"/>
      <c r="DO85" s="188"/>
      <c r="DP85" s="188"/>
      <c r="DQ85" s="188"/>
      <c r="DR85" s="188"/>
      <c r="DS85" s="188"/>
      <c r="DT85" s="188"/>
      <c r="DU85" s="188"/>
      <c r="DV85" s="188"/>
      <c r="DW85" s="188"/>
      <c r="DX85" s="188"/>
      <c r="DY85" s="188"/>
      <c r="DZ85" s="188"/>
      <c r="EA85" s="188"/>
      <c r="EB85" s="188"/>
      <c r="EC85" s="188"/>
      <c r="ED85" s="188"/>
      <c r="EE85" s="188"/>
      <c r="EF85" s="188"/>
      <c r="EG85" s="188"/>
      <c r="EH85" s="188"/>
      <c r="EI85" s="188"/>
      <c r="EJ85" s="188"/>
      <c r="EK85" s="188"/>
      <c r="EL85" s="188"/>
      <c r="EM85" s="188"/>
      <c r="EN85" s="188"/>
      <c r="EO85" s="188"/>
      <c r="EP85" s="188"/>
      <c r="EQ85" s="188"/>
      <c r="ER85" s="188"/>
      <c r="ES85" s="188"/>
      <c r="ET85" s="188"/>
      <c r="EU85" s="188"/>
      <c r="EV85" s="188"/>
      <c r="EW85" s="188"/>
      <c r="EX85" s="188"/>
      <c r="EY85" s="188"/>
      <c r="EZ85" s="188"/>
      <c r="FA85" s="188"/>
      <c r="FB85" s="188"/>
      <c r="FC85" s="188"/>
      <c r="FD85" s="188"/>
      <c r="FE85" s="188"/>
      <c r="FF85" s="188"/>
      <c r="FG85" s="188"/>
      <c r="FH85" s="188"/>
      <c r="FI85" s="188"/>
      <c r="FJ85" s="188"/>
      <c r="FK85" s="188"/>
      <c r="FL85" s="188"/>
      <c r="FM85" s="188"/>
      <c r="FN85" s="188"/>
      <c r="FO85" s="188"/>
      <c r="FP85" s="188"/>
      <c r="FQ85" s="188"/>
      <c r="FR85" s="188"/>
      <c r="FS85" s="188"/>
      <c r="FT85" s="188"/>
      <c r="FU85" s="188"/>
      <c r="FV85" s="188"/>
      <c r="FW85" s="188"/>
      <c r="FX85" s="189"/>
      <c r="FY85" s="189"/>
      <c r="FZ85" s="189"/>
      <c r="GA85" s="189"/>
      <c r="GB85" s="189"/>
      <c r="GC85" s="188"/>
      <c r="GD85" s="188"/>
      <c r="GE85" s="188"/>
      <c r="GF85" s="188"/>
      <c r="GG85" s="188"/>
      <c r="GH85" s="188"/>
      <c r="GI85" s="188"/>
      <c r="GJ85" s="188"/>
      <c r="GK85" s="188"/>
      <c r="GL85" s="188"/>
      <c r="GM85" s="188"/>
      <c r="GN85" s="188"/>
      <c r="GO85" s="188"/>
      <c r="GP85" s="188"/>
      <c r="GQ85" s="188"/>
      <c r="GR85" s="188"/>
      <c r="GS85" s="188"/>
      <c r="GT85" s="188"/>
      <c r="GU85" s="188"/>
      <c r="GV85" s="188"/>
      <c r="GW85" s="188"/>
      <c r="GX85" s="188"/>
      <c r="GY85" s="188"/>
      <c r="GZ85" s="188"/>
      <c r="HA85" s="188"/>
      <c r="HB85" s="188"/>
      <c r="HC85" s="188"/>
      <c r="HD85" s="188"/>
      <c r="HE85" s="188"/>
      <c r="HF85" s="188"/>
      <c r="HG85" s="188"/>
      <c r="HH85" s="188"/>
      <c r="HI85" s="188"/>
      <c r="HJ85" s="188"/>
      <c r="HK85" s="188"/>
      <c r="HL85" s="188"/>
      <c r="HM85" s="188"/>
      <c r="HN85" s="188"/>
      <c r="HO85" s="188"/>
      <c r="HP85" s="188"/>
      <c r="HQ85" s="188"/>
      <c r="HR85" s="188"/>
      <c r="HS85" s="188"/>
      <c r="HT85" s="188"/>
    </row>
    <row r="86" spans="2:228" ht="13.5" customHeight="1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/>
      <c r="DF86" s="188"/>
      <c r="DG86" s="188"/>
      <c r="DH86" s="188"/>
      <c r="DI86" s="188"/>
      <c r="DJ86" s="188"/>
      <c r="DK86" s="188"/>
      <c r="DL86" s="188"/>
      <c r="DM86" s="188"/>
      <c r="DN86" s="188"/>
      <c r="DO86" s="188"/>
      <c r="DP86" s="188"/>
      <c r="DQ86" s="188"/>
      <c r="DR86" s="188"/>
      <c r="DS86" s="188"/>
      <c r="DT86" s="188"/>
      <c r="DU86" s="188"/>
      <c r="DV86" s="188"/>
      <c r="DW86" s="188"/>
      <c r="DX86" s="188"/>
      <c r="DY86" s="188"/>
      <c r="DZ86" s="188"/>
      <c r="EA86" s="188"/>
      <c r="EB86" s="188"/>
      <c r="EC86" s="188"/>
      <c r="ED86" s="188"/>
      <c r="EE86" s="188"/>
      <c r="EF86" s="188"/>
      <c r="EG86" s="188"/>
      <c r="EH86" s="188"/>
      <c r="EI86" s="188"/>
      <c r="EJ86" s="188"/>
      <c r="EK86" s="188"/>
      <c r="EL86" s="188"/>
      <c r="EM86" s="188"/>
      <c r="EN86" s="188"/>
      <c r="EO86" s="188"/>
      <c r="EP86" s="188"/>
      <c r="EQ86" s="188"/>
      <c r="ER86" s="188"/>
      <c r="ES86" s="188"/>
      <c r="ET86" s="188"/>
      <c r="EU86" s="188"/>
      <c r="EV86" s="188"/>
      <c r="EW86" s="188"/>
      <c r="EX86" s="188"/>
      <c r="EY86" s="188"/>
      <c r="EZ86" s="188"/>
      <c r="FA86" s="188"/>
      <c r="FB86" s="188"/>
      <c r="FC86" s="188"/>
      <c r="FD86" s="188"/>
      <c r="FE86" s="188"/>
      <c r="FF86" s="188"/>
      <c r="FG86" s="188"/>
      <c r="FH86" s="188"/>
      <c r="FI86" s="188"/>
      <c r="FJ86" s="188"/>
      <c r="FK86" s="188"/>
      <c r="FL86" s="188"/>
      <c r="FM86" s="188"/>
      <c r="FN86" s="188"/>
      <c r="FO86" s="188"/>
      <c r="FP86" s="188"/>
      <c r="FQ86" s="188"/>
      <c r="FR86" s="188"/>
      <c r="FS86" s="188"/>
      <c r="FT86" s="188"/>
      <c r="FU86" s="188"/>
      <c r="FV86" s="188"/>
      <c r="FW86" s="188"/>
      <c r="FX86" s="189"/>
      <c r="FY86" s="189"/>
      <c r="FZ86" s="189"/>
      <c r="GA86" s="189"/>
      <c r="GB86" s="189"/>
      <c r="GC86" s="188"/>
      <c r="GD86" s="188"/>
      <c r="GE86" s="188"/>
      <c r="GF86" s="188"/>
      <c r="GG86" s="188"/>
      <c r="GH86" s="188"/>
      <c r="GI86" s="188"/>
      <c r="GJ86" s="188"/>
      <c r="GK86" s="188"/>
      <c r="GL86" s="188"/>
      <c r="GM86" s="188"/>
      <c r="GN86" s="188"/>
      <c r="GO86" s="188"/>
      <c r="GP86" s="188"/>
      <c r="GQ86" s="188"/>
      <c r="GR86" s="188"/>
      <c r="GS86" s="188"/>
      <c r="GT86" s="188"/>
      <c r="GU86" s="188"/>
      <c r="GV86" s="188"/>
      <c r="GW86" s="188"/>
      <c r="GX86" s="188"/>
      <c r="GY86" s="188"/>
      <c r="GZ86" s="188"/>
      <c r="HA86" s="188"/>
      <c r="HB86" s="188"/>
      <c r="HC86" s="188"/>
      <c r="HD86" s="188"/>
      <c r="HE86" s="188"/>
      <c r="HF86" s="188"/>
      <c r="HG86" s="188"/>
      <c r="HH86" s="188"/>
      <c r="HI86" s="188"/>
      <c r="HJ86" s="188"/>
      <c r="HK86" s="188"/>
      <c r="HL86" s="188"/>
      <c r="HM86" s="188"/>
      <c r="HN86" s="188"/>
      <c r="HO86" s="188"/>
      <c r="HP86" s="188"/>
      <c r="HQ86" s="188"/>
      <c r="HR86" s="188"/>
      <c r="HS86" s="188"/>
      <c r="HT86" s="188"/>
    </row>
    <row r="87" spans="2:228" ht="13.5" customHeight="1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8"/>
      <c r="DE87" s="188"/>
      <c r="DF87" s="188"/>
      <c r="DG87" s="188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88"/>
      <c r="DU87" s="188"/>
      <c r="DV87" s="188"/>
      <c r="DW87" s="188"/>
      <c r="DX87" s="188"/>
      <c r="DY87" s="188"/>
      <c r="DZ87" s="188"/>
      <c r="EA87" s="188"/>
      <c r="EB87" s="188"/>
      <c r="EC87" s="188"/>
      <c r="ED87" s="188"/>
      <c r="EE87" s="188"/>
      <c r="EF87" s="188"/>
      <c r="EG87" s="188"/>
      <c r="EH87" s="188"/>
      <c r="EI87" s="188"/>
      <c r="EJ87" s="188"/>
      <c r="EK87" s="188"/>
      <c r="EL87" s="188"/>
      <c r="EM87" s="188"/>
      <c r="EN87" s="188"/>
      <c r="EO87" s="188"/>
      <c r="EP87" s="188"/>
      <c r="EQ87" s="188"/>
      <c r="ER87" s="188"/>
      <c r="ES87" s="188"/>
      <c r="ET87" s="188"/>
      <c r="EU87" s="188"/>
      <c r="EV87" s="188"/>
      <c r="EW87" s="188"/>
      <c r="EX87" s="188"/>
      <c r="EY87" s="188"/>
      <c r="EZ87" s="188"/>
      <c r="FA87" s="188"/>
      <c r="FB87" s="188"/>
      <c r="FC87" s="188"/>
      <c r="FD87" s="188"/>
      <c r="FE87" s="188"/>
      <c r="FF87" s="188"/>
      <c r="FG87" s="188"/>
      <c r="FH87" s="188"/>
      <c r="FI87" s="188"/>
      <c r="FJ87" s="188"/>
      <c r="FK87" s="188"/>
      <c r="FL87" s="188"/>
      <c r="FM87" s="188"/>
      <c r="FN87" s="188"/>
      <c r="FO87" s="188"/>
      <c r="FP87" s="188"/>
      <c r="FQ87" s="188"/>
      <c r="FR87" s="188"/>
      <c r="FS87" s="188"/>
      <c r="FT87" s="188"/>
      <c r="FU87" s="188"/>
      <c r="FV87" s="188"/>
      <c r="FW87" s="188"/>
      <c r="FX87" s="189"/>
      <c r="FY87" s="189"/>
      <c r="FZ87" s="189"/>
      <c r="GA87" s="189"/>
      <c r="GB87" s="189"/>
      <c r="GC87" s="188"/>
      <c r="GD87" s="188"/>
      <c r="GE87" s="188"/>
      <c r="GF87" s="188"/>
      <c r="GG87" s="188"/>
      <c r="GH87" s="188"/>
      <c r="GI87" s="188"/>
      <c r="GJ87" s="188"/>
      <c r="GK87" s="188"/>
      <c r="GL87" s="188"/>
      <c r="GM87" s="188"/>
      <c r="GN87" s="188"/>
      <c r="GO87" s="188"/>
      <c r="GP87" s="188"/>
      <c r="GQ87" s="188"/>
      <c r="GR87" s="188"/>
      <c r="GS87" s="188"/>
      <c r="GT87" s="188"/>
      <c r="GU87" s="188"/>
      <c r="GV87" s="188"/>
      <c r="GW87" s="188"/>
      <c r="GX87" s="188"/>
      <c r="GY87" s="188"/>
      <c r="GZ87" s="188"/>
      <c r="HA87" s="188"/>
      <c r="HB87" s="188"/>
      <c r="HC87" s="188"/>
      <c r="HD87" s="188"/>
      <c r="HE87" s="188"/>
      <c r="HF87" s="188"/>
      <c r="HG87" s="188"/>
      <c r="HH87" s="188"/>
      <c r="HI87" s="188"/>
      <c r="HJ87" s="188"/>
      <c r="HK87" s="188"/>
      <c r="HL87" s="188"/>
      <c r="HM87" s="188"/>
      <c r="HN87" s="188"/>
      <c r="HO87" s="188"/>
      <c r="HP87" s="188"/>
      <c r="HQ87" s="188"/>
      <c r="HR87" s="188"/>
      <c r="HS87" s="188"/>
      <c r="HT87" s="188"/>
    </row>
    <row r="88" spans="2:228" ht="13.5" customHeight="1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/>
      <c r="DE88" s="188"/>
      <c r="DF88" s="188"/>
      <c r="DG88" s="188"/>
      <c r="DH88" s="188"/>
      <c r="DI88" s="188"/>
      <c r="DJ88" s="188"/>
      <c r="DK88" s="188"/>
      <c r="DL88" s="188"/>
      <c r="DM88" s="188"/>
      <c r="DN88" s="188"/>
      <c r="DO88" s="188"/>
      <c r="DP88" s="188"/>
      <c r="DQ88" s="188"/>
      <c r="DR88" s="188"/>
      <c r="DS88" s="188"/>
      <c r="DT88" s="188"/>
      <c r="DU88" s="188"/>
      <c r="DV88" s="188"/>
      <c r="DW88" s="188"/>
      <c r="DX88" s="188"/>
      <c r="DY88" s="188"/>
      <c r="DZ88" s="188"/>
      <c r="EA88" s="188"/>
      <c r="EB88" s="188"/>
      <c r="EC88" s="188"/>
      <c r="ED88" s="188"/>
      <c r="EE88" s="188"/>
      <c r="EF88" s="188"/>
      <c r="EG88" s="188"/>
      <c r="EH88" s="188"/>
      <c r="EI88" s="188"/>
      <c r="EJ88" s="188"/>
      <c r="EK88" s="188"/>
      <c r="EL88" s="188"/>
      <c r="EM88" s="188"/>
      <c r="EN88" s="188"/>
      <c r="EO88" s="188"/>
      <c r="EP88" s="188"/>
      <c r="EQ88" s="188"/>
      <c r="ER88" s="188"/>
      <c r="ES88" s="188"/>
      <c r="ET88" s="188"/>
      <c r="EU88" s="188"/>
      <c r="EV88" s="188"/>
      <c r="EW88" s="188"/>
      <c r="EX88" s="188"/>
      <c r="EY88" s="188"/>
      <c r="EZ88" s="188"/>
      <c r="FA88" s="188"/>
      <c r="FB88" s="188"/>
      <c r="FC88" s="188"/>
      <c r="FD88" s="188"/>
      <c r="FE88" s="188"/>
      <c r="FF88" s="188"/>
      <c r="FG88" s="188"/>
      <c r="FH88" s="188"/>
      <c r="FI88" s="188"/>
      <c r="FJ88" s="188"/>
      <c r="FK88" s="188"/>
      <c r="FL88" s="188"/>
      <c r="FM88" s="188"/>
      <c r="FN88" s="188"/>
      <c r="FO88" s="188"/>
      <c r="FP88" s="188"/>
      <c r="FQ88" s="188"/>
      <c r="FR88" s="188"/>
      <c r="FS88" s="188"/>
      <c r="FT88" s="188"/>
      <c r="FU88" s="188"/>
      <c r="FV88" s="188"/>
      <c r="FW88" s="188"/>
      <c r="FX88" s="189"/>
      <c r="FY88" s="189"/>
      <c r="FZ88" s="189"/>
      <c r="GA88" s="189"/>
      <c r="GB88" s="189"/>
      <c r="GC88" s="188"/>
      <c r="GD88" s="188"/>
      <c r="GE88" s="188"/>
      <c r="GF88" s="188"/>
      <c r="GG88" s="188"/>
      <c r="GH88" s="188"/>
      <c r="GI88" s="188"/>
      <c r="GJ88" s="188"/>
      <c r="GK88" s="188"/>
      <c r="GL88" s="188"/>
      <c r="GM88" s="188"/>
      <c r="GN88" s="188"/>
      <c r="GO88" s="188"/>
      <c r="GP88" s="188"/>
      <c r="GQ88" s="188"/>
      <c r="GR88" s="188"/>
      <c r="GS88" s="188"/>
      <c r="GT88" s="188"/>
      <c r="GU88" s="188"/>
      <c r="GV88" s="188"/>
      <c r="GW88" s="188"/>
      <c r="GX88" s="188"/>
      <c r="GY88" s="188"/>
      <c r="GZ88" s="188"/>
      <c r="HA88" s="188"/>
      <c r="HB88" s="188"/>
      <c r="HC88" s="188"/>
      <c r="HD88" s="188"/>
      <c r="HE88" s="188"/>
      <c r="HF88" s="188"/>
      <c r="HG88" s="188"/>
      <c r="HH88" s="188"/>
      <c r="HI88" s="188"/>
      <c r="HJ88" s="188"/>
      <c r="HK88" s="188"/>
      <c r="HL88" s="188"/>
      <c r="HM88" s="188"/>
      <c r="HN88" s="188"/>
      <c r="HO88" s="188"/>
      <c r="HP88" s="188"/>
      <c r="HQ88" s="188"/>
      <c r="HR88" s="188"/>
      <c r="HS88" s="188"/>
      <c r="HT88" s="188"/>
    </row>
    <row r="89" spans="2:228" ht="13.5" customHeight="1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9"/>
      <c r="FY89" s="189"/>
      <c r="FZ89" s="189"/>
      <c r="GA89" s="189"/>
      <c r="GB89" s="189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</row>
    <row r="90" spans="2:228" ht="13.5" customHeight="1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8"/>
      <c r="DE90" s="188"/>
      <c r="DF90" s="188"/>
      <c r="DG90" s="188"/>
      <c r="DH90" s="188"/>
      <c r="DI90" s="188"/>
      <c r="DJ90" s="188"/>
      <c r="DK90" s="188"/>
      <c r="DL90" s="188"/>
      <c r="DM90" s="188"/>
      <c r="DN90" s="188"/>
      <c r="DO90" s="188"/>
      <c r="DP90" s="188"/>
      <c r="DQ90" s="188"/>
      <c r="DR90" s="188"/>
      <c r="DS90" s="188"/>
      <c r="DT90" s="188"/>
      <c r="DU90" s="188"/>
      <c r="DV90" s="188"/>
      <c r="DW90" s="188"/>
      <c r="DX90" s="188"/>
      <c r="DY90" s="188"/>
      <c r="DZ90" s="188"/>
      <c r="EA90" s="188"/>
      <c r="EB90" s="188"/>
      <c r="EC90" s="188"/>
      <c r="ED90" s="188"/>
      <c r="EE90" s="188"/>
      <c r="EF90" s="188"/>
      <c r="EG90" s="188"/>
      <c r="EH90" s="188"/>
      <c r="EI90" s="188"/>
      <c r="EJ90" s="188"/>
      <c r="EK90" s="188"/>
      <c r="EL90" s="188"/>
      <c r="EM90" s="188"/>
      <c r="EN90" s="188"/>
      <c r="EO90" s="188"/>
      <c r="EP90" s="188"/>
      <c r="EQ90" s="188"/>
      <c r="ER90" s="188"/>
      <c r="ES90" s="188"/>
      <c r="ET90" s="188"/>
      <c r="EU90" s="188"/>
      <c r="EV90" s="188"/>
      <c r="EW90" s="188"/>
      <c r="EX90" s="188"/>
      <c r="EY90" s="188"/>
      <c r="EZ90" s="188"/>
      <c r="FA90" s="188"/>
      <c r="FB90" s="188"/>
      <c r="FC90" s="188"/>
      <c r="FD90" s="188"/>
      <c r="FE90" s="188"/>
      <c r="FF90" s="188"/>
      <c r="FG90" s="188"/>
      <c r="FH90" s="188"/>
      <c r="FI90" s="188"/>
      <c r="FJ90" s="188"/>
      <c r="FK90" s="188"/>
      <c r="FL90" s="188"/>
      <c r="FM90" s="188"/>
      <c r="FN90" s="188"/>
      <c r="FO90" s="188"/>
      <c r="FP90" s="188"/>
      <c r="FQ90" s="188"/>
      <c r="FR90" s="188"/>
      <c r="FS90" s="188"/>
      <c r="FT90" s="188"/>
      <c r="FU90" s="188"/>
      <c r="FV90" s="188"/>
      <c r="FW90" s="188"/>
      <c r="FX90" s="189"/>
      <c r="FY90" s="189"/>
      <c r="FZ90" s="189"/>
      <c r="GA90" s="189"/>
      <c r="GB90" s="189"/>
      <c r="GC90" s="188"/>
      <c r="GD90" s="188"/>
      <c r="GE90" s="188"/>
      <c r="GF90" s="188"/>
      <c r="GG90" s="188"/>
      <c r="GH90" s="188"/>
      <c r="GI90" s="188"/>
      <c r="GJ90" s="188"/>
      <c r="GK90" s="188"/>
      <c r="GL90" s="188"/>
      <c r="GM90" s="188"/>
      <c r="GN90" s="188"/>
      <c r="GO90" s="188"/>
      <c r="GP90" s="188"/>
      <c r="GQ90" s="188"/>
      <c r="GR90" s="188"/>
      <c r="GS90" s="188"/>
      <c r="GT90" s="188"/>
      <c r="GU90" s="188"/>
      <c r="GV90" s="188"/>
      <c r="GW90" s="188"/>
      <c r="GX90" s="188"/>
      <c r="GY90" s="188"/>
      <c r="GZ90" s="188"/>
      <c r="HA90" s="188"/>
      <c r="HB90" s="188"/>
      <c r="HC90" s="188"/>
      <c r="HD90" s="188"/>
      <c r="HE90" s="188"/>
      <c r="HF90" s="188"/>
      <c r="HG90" s="188"/>
      <c r="HH90" s="188"/>
      <c r="HI90" s="188"/>
      <c r="HJ90" s="188"/>
      <c r="HK90" s="188"/>
      <c r="HL90" s="188"/>
      <c r="HM90" s="188"/>
      <c r="HN90" s="188"/>
      <c r="HO90" s="188"/>
      <c r="HP90" s="188"/>
      <c r="HQ90" s="188"/>
      <c r="HR90" s="188"/>
      <c r="HS90" s="188"/>
      <c r="HT90" s="188"/>
    </row>
    <row r="91" spans="2:228" ht="13.5" customHeight="1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8"/>
      <c r="DE91" s="188"/>
      <c r="DF91" s="188"/>
      <c r="DG91" s="188"/>
      <c r="DH91" s="188"/>
      <c r="DI91" s="188"/>
      <c r="DJ91" s="188"/>
      <c r="DK91" s="188"/>
      <c r="DL91" s="188"/>
      <c r="DM91" s="188"/>
      <c r="DN91" s="188"/>
      <c r="DO91" s="188"/>
      <c r="DP91" s="188"/>
      <c r="DQ91" s="188"/>
      <c r="DR91" s="188"/>
      <c r="DS91" s="188"/>
      <c r="DT91" s="188"/>
      <c r="DU91" s="188"/>
      <c r="DV91" s="188"/>
      <c r="DW91" s="188"/>
      <c r="DX91" s="188"/>
      <c r="DY91" s="188"/>
      <c r="DZ91" s="188"/>
      <c r="EA91" s="188"/>
      <c r="EB91" s="188"/>
      <c r="EC91" s="188"/>
      <c r="ED91" s="188"/>
      <c r="EE91" s="188"/>
      <c r="EF91" s="188"/>
      <c r="EG91" s="188"/>
      <c r="EH91" s="188"/>
      <c r="EI91" s="188"/>
      <c r="EJ91" s="188"/>
      <c r="EK91" s="188"/>
      <c r="EL91" s="188"/>
      <c r="EM91" s="188"/>
      <c r="EN91" s="188"/>
      <c r="EO91" s="188"/>
      <c r="EP91" s="188"/>
      <c r="EQ91" s="188"/>
      <c r="ER91" s="188"/>
      <c r="ES91" s="188"/>
      <c r="ET91" s="188"/>
      <c r="EU91" s="188"/>
      <c r="EV91" s="188"/>
      <c r="EW91" s="188"/>
      <c r="EX91" s="188"/>
      <c r="EY91" s="188"/>
      <c r="EZ91" s="188"/>
      <c r="FA91" s="188"/>
      <c r="FB91" s="188"/>
      <c r="FC91" s="188"/>
      <c r="FD91" s="188"/>
      <c r="FE91" s="188"/>
      <c r="FF91" s="188"/>
      <c r="FG91" s="188"/>
      <c r="FH91" s="188"/>
      <c r="FI91" s="188"/>
      <c r="FJ91" s="188"/>
      <c r="FK91" s="188"/>
      <c r="FL91" s="188"/>
      <c r="FM91" s="188"/>
      <c r="FN91" s="188"/>
      <c r="FO91" s="188"/>
      <c r="FP91" s="188"/>
      <c r="FQ91" s="188"/>
      <c r="FR91" s="188"/>
      <c r="FS91" s="188"/>
      <c r="FT91" s="188"/>
      <c r="FU91" s="188"/>
      <c r="FV91" s="188"/>
      <c r="FW91" s="188"/>
      <c r="FX91" s="189"/>
      <c r="FY91" s="189"/>
      <c r="FZ91" s="189"/>
      <c r="GA91" s="189"/>
      <c r="GB91" s="189"/>
      <c r="GC91" s="188"/>
      <c r="GD91" s="188"/>
      <c r="GE91" s="188"/>
      <c r="GF91" s="188"/>
      <c r="GG91" s="188"/>
      <c r="GH91" s="188"/>
      <c r="GI91" s="188"/>
      <c r="GJ91" s="188"/>
      <c r="GK91" s="188"/>
      <c r="GL91" s="188"/>
      <c r="GM91" s="188"/>
      <c r="GN91" s="188"/>
      <c r="GO91" s="188"/>
      <c r="GP91" s="188"/>
      <c r="GQ91" s="188"/>
      <c r="GR91" s="188"/>
      <c r="GS91" s="188"/>
      <c r="GT91" s="188"/>
      <c r="GU91" s="188"/>
      <c r="GV91" s="188"/>
      <c r="GW91" s="188"/>
      <c r="GX91" s="188"/>
      <c r="GY91" s="188"/>
      <c r="GZ91" s="188"/>
      <c r="HA91" s="188"/>
      <c r="HB91" s="188"/>
      <c r="HC91" s="188"/>
      <c r="HD91" s="188"/>
      <c r="HE91" s="188"/>
      <c r="HF91" s="188"/>
      <c r="HG91" s="188"/>
      <c r="HH91" s="188"/>
      <c r="HI91" s="188"/>
      <c r="HJ91" s="188"/>
      <c r="HK91" s="188"/>
      <c r="HL91" s="188"/>
      <c r="HM91" s="188"/>
      <c r="HN91" s="188"/>
      <c r="HO91" s="188"/>
      <c r="HP91" s="188"/>
      <c r="HQ91" s="188"/>
      <c r="HR91" s="188"/>
      <c r="HS91" s="188"/>
      <c r="HT91" s="188"/>
    </row>
    <row r="92" spans="2:228" ht="13.5" customHeight="1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8"/>
      <c r="DJ92" s="188"/>
      <c r="DK92" s="188"/>
      <c r="DL92" s="188"/>
      <c r="DM92" s="188"/>
      <c r="DN92" s="188"/>
      <c r="DO92" s="188"/>
      <c r="DP92" s="188"/>
      <c r="DQ92" s="188"/>
      <c r="DR92" s="188"/>
      <c r="DS92" s="188"/>
      <c r="DT92" s="188"/>
      <c r="DU92" s="188"/>
      <c r="DV92" s="188"/>
      <c r="DW92" s="188"/>
      <c r="DX92" s="188"/>
      <c r="DY92" s="188"/>
      <c r="DZ92" s="188"/>
      <c r="EA92" s="188"/>
      <c r="EB92" s="188"/>
      <c r="EC92" s="188"/>
      <c r="ED92" s="188"/>
      <c r="EE92" s="188"/>
      <c r="EF92" s="188"/>
      <c r="EG92" s="188"/>
      <c r="EH92" s="188"/>
      <c r="EI92" s="188"/>
      <c r="EJ92" s="188"/>
      <c r="EK92" s="188"/>
      <c r="EL92" s="188"/>
      <c r="EM92" s="188"/>
      <c r="EN92" s="188"/>
      <c r="EO92" s="188"/>
      <c r="EP92" s="188"/>
      <c r="EQ92" s="188"/>
      <c r="ER92" s="188"/>
      <c r="ES92" s="188"/>
      <c r="ET92" s="188"/>
      <c r="EU92" s="188"/>
      <c r="EV92" s="188"/>
      <c r="EW92" s="188"/>
      <c r="EX92" s="188"/>
      <c r="EY92" s="188"/>
      <c r="EZ92" s="188"/>
      <c r="FA92" s="188"/>
      <c r="FB92" s="188"/>
      <c r="FC92" s="188"/>
      <c r="FD92" s="188"/>
      <c r="FE92" s="188"/>
      <c r="FF92" s="188"/>
      <c r="FG92" s="188"/>
      <c r="FH92" s="188"/>
      <c r="FI92" s="188"/>
      <c r="FJ92" s="188"/>
      <c r="FK92" s="188"/>
      <c r="FL92" s="188"/>
      <c r="FM92" s="188"/>
      <c r="FN92" s="188"/>
      <c r="FO92" s="188"/>
      <c r="FP92" s="188"/>
      <c r="FQ92" s="188"/>
      <c r="FR92" s="188"/>
      <c r="FS92" s="188"/>
      <c r="FT92" s="188"/>
      <c r="FU92" s="188"/>
      <c r="FV92" s="188"/>
      <c r="FW92" s="188"/>
      <c r="FX92" s="189"/>
      <c r="FY92" s="189"/>
      <c r="FZ92" s="189"/>
      <c r="GA92" s="189"/>
      <c r="GB92" s="189"/>
      <c r="GC92" s="188"/>
      <c r="GD92" s="188"/>
      <c r="GE92" s="188"/>
      <c r="GF92" s="188"/>
      <c r="GG92" s="188"/>
      <c r="GH92" s="188"/>
      <c r="GI92" s="188"/>
      <c r="GJ92" s="188"/>
      <c r="GK92" s="188"/>
      <c r="GL92" s="188"/>
      <c r="GM92" s="188"/>
      <c r="GN92" s="188"/>
      <c r="GO92" s="188"/>
      <c r="GP92" s="188"/>
      <c r="GQ92" s="188"/>
      <c r="GR92" s="188"/>
      <c r="GS92" s="188"/>
      <c r="GT92" s="188"/>
      <c r="GU92" s="188"/>
      <c r="GV92" s="188"/>
      <c r="GW92" s="188"/>
      <c r="GX92" s="188"/>
      <c r="GY92" s="188"/>
      <c r="GZ92" s="188"/>
      <c r="HA92" s="188"/>
      <c r="HB92" s="188"/>
      <c r="HC92" s="188"/>
      <c r="HD92" s="188"/>
      <c r="HE92" s="188"/>
      <c r="HF92" s="188"/>
      <c r="HG92" s="188"/>
      <c r="HH92" s="188"/>
      <c r="HI92" s="188"/>
      <c r="HJ92" s="188"/>
      <c r="HK92" s="188"/>
      <c r="HL92" s="188"/>
      <c r="HM92" s="188"/>
      <c r="HN92" s="188"/>
      <c r="HO92" s="188"/>
      <c r="HP92" s="188"/>
      <c r="HQ92" s="188"/>
      <c r="HR92" s="188"/>
      <c r="HS92" s="188"/>
      <c r="HT92" s="188"/>
    </row>
    <row r="93" spans="2:228" ht="13.5" customHeight="1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8"/>
      <c r="DE93" s="188"/>
      <c r="DF93" s="188"/>
      <c r="DG93" s="188"/>
      <c r="DH93" s="188"/>
      <c r="DI93" s="188"/>
      <c r="DJ93" s="188"/>
      <c r="DK93" s="188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S93" s="188"/>
      <c r="ET93" s="188"/>
      <c r="EU93" s="188"/>
      <c r="EV93" s="188"/>
      <c r="EW93" s="188"/>
      <c r="EX93" s="188"/>
      <c r="EY93" s="188"/>
      <c r="EZ93" s="188"/>
      <c r="FA93" s="188"/>
      <c r="FB93" s="188"/>
      <c r="FC93" s="188"/>
      <c r="FD93" s="188"/>
      <c r="FE93" s="188"/>
      <c r="FF93" s="188"/>
      <c r="FG93" s="188"/>
      <c r="FH93" s="188"/>
      <c r="FI93" s="188"/>
      <c r="FJ93" s="188"/>
      <c r="FK93" s="188"/>
      <c r="FL93" s="188"/>
      <c r="FM93" s="188"/>
      <c r="FN93" s="188"/>
      <c r="FO93" s="188"/>
      <c r="FP93" s="188"/>
      <c r="FQ93" s="188"/>
      <c r="FR93" s="188"/>
      <c r="FS93" s="188"/>
      <c r="FT93" s="188"/>
      <c r="FU93" s="188"/>
      <c r="FV93" s="188"/>
      <c r="FW93" s="188"/>
      <c r="FX93" s="189"/>
      <c r="FY93" s="189"/>
      <c r="FZ93" s="189"/>
      <c r="GA93" s="189"/>
      <c r="GB93" s="189"/>
      <c r="GC93" s="188"/>
      <c r="GD93" s="188"/>
      <c r="GE93" s="188"/>
      <c r="GF93" s="188"/>
      <c r="GG93" s="188"/>
      <c r="GH93" s="188"/>
      <c r="GI93" s="188"/>
      <c r="GJ93" s="188"/>
      <c r="GK93" s="188"/>
      <c r="GL93" s="188"/>
      <c r="GM93" s="188"/>
      <c r="GN93" s="188"/>
      <c r="GO93" s="188"/>
      <c r="GP93" s="188"/>
      <c r="GQ93" s="188"/>
      <c r="GR93" s="188"/>
      <c r="GS93" s="188"/>
      <c r="GT93" s="188"/>
      <c r="GU93" s="188"/>
      <c r="GV93" s="188"/>
      <c r="GW93" s="188"/>
      <c r="GX93" s="188"/>
      <c r="GY93" s="188"/>
      <c r="GZ93" s="188"/>
      <c r="HA93" s="188"/>
      <c r="HB93" s="188"/>
      <c r="HC93" s="188"/>
      <c r="HD93" s="188"/>
      <c r="HE93" s="188"/>
      <c r="HF93" s="188"/>
      <c r="HG93" s="188"/>
      <c r="HH93" s="188"/>
      <c r="HI93" s="188"/>
      <c r="HJ93" s="188"/>
      <c r="HK93" s="188"/>
      <c r="HL93" s="188"/>
      <c r="HM93" s="188"/>
      <c r="HN93" s="188"/>
      <c r="HO93" s="188"/>
      <c r="HP93" s="188"/>
      <c r="HQ93" s="188"/>
      <c r="HR93" s="188"/>
      <c r="HS93" s="188"/>
      <c r="HT93" s="188"/>
    </row>
    <row r="94" spans="2:228" ht="13.5" customHeight="1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  <c r="DF94" s="188"/>
      <c r="DG94" s="188"/>
      <c r="DH94" s="188"/>
      <c r="DI94" s="188"/>
      <c r="DJ94" s="188"/>
      <c r="DK94" s="188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88"/>
      <c r="ET94" s="188"/>
      <c r="EU94" s="188"/>
      <c r="EV94" s="188"/>
      <c r="EW94" s="188"/>
      <c r="EX94" s="188"/>
      <c r="EY94" s="188"/>
      <c r="EZ94" s="188"/>
      <c r="FA94" s="188"/>
      <c r="FB94" s="188"/>
      <c r="FC94" s="188"/>
      <c r="FD94" s="188"/>
      <c r="FE94" s="188"/>
      <c r="FF94" s="188"/>
      <c r="FG94" s="188"/>
      <c r="FH94" s="188"/>
      <c r="FI94" s="188"/>
      <c r="FJ94" s="188"/>
      <c r="FK94" s="188"/>
      <c r="FL94" s="188"/>
      <c r="FM94" s="188"/>
      <c r="FN94" s="188"/>
      <c r="FO94" s="188"/>
      <c r="FP94" s="188"/>
      <c r="FQ94" s="188"/>
      <c r="FR94" s="188"/>
      <c r="FS94" s="188"/>
      <c r="FT94" s="188"/>
      <c r="FU94" s="188"/>
      <c r="FV94" s="188"/>
      <c r="FW94" s="188"/>
      <c r="FX94" s="189"/>
      <c r="FY94" s="189"/>
      <c r="FZ94" s="189"/>
      <c r="GA94" s="189"/>
      <c r="GB94" s="189"/>
      <c r="GC94" s="188"/>
      <c r="GD94" s="188"/>
      <c r="GE94" s="188"/>
      <c r="GF94" s="188"/>
      <c r="GG94" s="188"/>
      <c r="GH94" s="188"/>
      <c r="GI94" s="188"/>
      <c r="GJ94" s="188"/>
      <c r="GK94" s="188"/>
      <c r="GL94" s="188"/>
      <c r="GM94" s="188"/>
      <c r="GN94" s="188"/>
      <c r="GO94" s="188"/>
      <c r="GP94" s="188"/>
      <c r="GQ94" s="188"/>
      <c r="GR94" s="188"/>
      <c r="GS94" s="188"/>
      <c r="GT94" s="188"/>
      <c r="GU94" s="188"/>
      <c r="GV94" s="188"/>
      <c r="GW94" s="188"/>
      <c r="GX94" s="188"/>
      <c r="GY94" s="188"/>
      <c r="GZ94" s="188"/>
      <c r="HA94" s="188"/>
      <c r="HB94" s="188"/>
      <c r="HC94" s="188"/>
      <c r="HD94" s="188"/>
      <c r="HE94" s="188"/>
      <c r="HF94" s="188"/>
      <c r="HG94" s="188"/>
      <c r="HH94" s="188"/>
      <c r="HI94" s="188"/>
      <c r="HJ94" s="188"/>
      <c r="HK94" s="188"/>
      <c r="HL94" s="188"/>
      <c r="HM94" s="188"/>
      <c r="HN94" s="188"/>
      <c r="HO94" s="188"/>
      <c r="HP94" s="188"/>
      <c r="HQ94" s="188"/>
      <c r="HR94" s="188"/>
      <c r="HS94" s="188"/>
      <c r="HT94" s="188"/>
    </row>
    <row r="95" spans="2:228" ht="13.5" customHeight="1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  <c r="CP95" s="188"/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8"/>
      <c r="DE95" s="188"/>
      <c r="DF95" s="188"/>
      <c r="DG95" s="188"/>
      <c r="DH95" s="188"/>
      <c r="DI95" s="188"/>
      <c r="DJ95" s="188"/>
      <c r="DK95" s="188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S95" s="188"/>
      <c r="ET95" s="188"/>
      <c r="EU95" s="188"/>
      <c r="EV95" s="188"/>
      <c r="EW95" s="188"/>
      <c r="EX95" s="188"/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8"/>
      <c r="FK95" s="188"/>
      <c r="FL95" s="188"/>
      <c r="FM95" s="188"/>
      <c r="FN95" s="188"/>
      <c r="FO95" s="188"/>
      <c r="FP95" s="188"/>
      <c r="FQ95" s="188"/>
      <c r="FR95" s="188"/>
      <c r="FS95" s="188"/>
      <c r="FT95" s="188"/>
      <c r="FU95" s="188"/>
      <c r="FV95" s="188"/>
      <c r="FW95" s="188"/>
      <c r="FX95" s="189"/>
      <c r="FY95" s="189"/>
      <c r="FZ95" s="189"/>
      <c r="GA95" s="189"/>
      <c r="GB95" s="189"/>
      <c r="GC95" s="188"/>
      <c r="GD95" s="188"/>
      <c r="GE95" s="188"/>
      <c r="GF95" s="188"/>
      <c r="GG95" s="188"/>
      <c r="GH95" s="188"/>
      <c r="GI95" s="188"/>
      <c r="GJ95" s="188"/>
      <c r="GK95" s="188"/>
      <c r="GL95" s="188"/>
      <c r="GM95" s="188"/>
      <c r="GN95" s="188"/>
      <c r="GO95" s="188"/>
      <c r="GP95" s="188"/>
      <c r="GQ95" s="188"/>
      <c r="GR95" s="188"/>
      <c r="GS95" s="188"/>
      <c r="GT95" s="188"/>
      <c r="GU95" s="188"/>
      <c r="GV95" s="188"/>
      <c r="GW95" s="188"/>
      <c r="GX95" s="188"/>
      <c r="GY95" s="188"/>
      <c r="GZ95" s="188"/>
      <c r="HA95" s="188"/>
      <c r="HB95" s="188"/>
      <c r="HC95" s="188"/>
      <c r="HD95" s="188"/>
      <c r="HE95" s="188"/>
      <c r="HF95" s="188"/>
      <c r="HG95" s="188"/>
      <c r="HH95" s="188"/>
      <c r="HI95" s="188"/>
      <c r="HJ95" s="188"/>
      <c r="HK95" s="188"/>
      <c r="HL95" s="188"/>
      <c r="HM95" s="188"/>
      <c r="HN95" s="188"/>
      <c r="HO95" s="188"/>
      <c r="HP95" s="188"/>
      <c r="HQ95" s="188"/>
      <c r="HR95" s="188"/>
      <c r="HS95" s="188"/>
      <c r="HT95" s="188"/>
    </row>
    <row r="96" spans="2:228" ht="13.5" customHeight="1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8"/>
      <c r="DH96" s="188"/>
      <c r="DI96" s="188"/>
      <c r="DJ96" s="188"/>
      <c r="DK96" s="188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188"/>
      <c r="ET96" s="188"/>
      <c r="EU96" s="188"/>
      <c r="EV96" s="188"/>
      <c r="EW96" s="188"/>
      <c r="EX96" s="188"/>
      <c r="EY96" s="188"/>
      <c r="EZ96" s="188"/>
      <c r="FA96" s="188"/>
      <c r="FB96" s="188"/>
      <c r="FC96" s="188"/>
      <c r="FD96" s="188"/>
      <c r="FE96" s="188"/>
      <c r="FF96" s="188"/>
      <c r="FG96" s="188"/>
      <c r="FH96" s="188"/>
      <c r="FI96" s="188"/>
      <c r="FJ96" s="188"/>
      <c r="FK96" s="188"/>
      <c r="FL96" s="188"/>
      <c r="FM96" s="188"/>
      <c r="FN96" s="188"/>
      <c r="FO96" s="188"/>
      <c r="FP96" s="188"/>
      <c r="FQ96" s="188"/>
      <c r="FR96" s="188"/>
      <c r="FS96" s="188"/>
      <c r="FT96" s="188"/>
      <c r="FU96" s="188"/>
      <c r="FV96" s="188"/>
      <c r="FW96" s="188"/>
      <c r="FX96" s="189"/>
      <c r="FY96" s="189"/>
      <c r="FZ96" s="189"/>
      <c r="GA96" s="189"/>
      <c r="GB96" s="189"/>
      <c r="GC96" s="188"/>
      <c r="GD96" s="188"/>
      <c r="GE96" s="188"/>
      <c r="GF96" s="188"/>
      <c r="GG96" s="188"/>
      <c r="GH96" s="188"/>
      <c r="GI96" s="188"/>
      <c r="GJ96" s="188"/>
      <c r="GK96" s="188"/>
      <c r="GL96" s="188"/>
      <c r="GM96" s="188"/>
      <c r="GN96" s="188"/>
      <c r="GO96" s="188"/>
      <c r="GP96" s="188"/>
      <c r="GQ96" s="188"/>
      <c r="GR96" s="188"/>
      <c r="GS96" s="188"/>
      <c r="GT96" s="188"/>
      <c r="GU96" s="188"/>
      <c r="GV96" s="188"/>
      <c r="GW96" s="188"/>
      <c r="GX96" s="188"/>
      <c r="GY96" s="188"/>
      <c r="GZ96" s="188"/>
      <c r="HA96" s="188"/>
      <c r="HB96" s="188"/>
      <c r="HC96" s="188"/>
      <c r="HD96" s="188"/>
      <c r="HE96" s="188"/>
      <c r="HF96" s="188"/>
      <c r="HG96" s="188"/>
      <c r="HH96" s="188"/>
      <c r="HI96" s="188"/>
      <c r="HJ96" s="188"/>
      <c r="HK96" s="188"/>
      <c r="HL96" s="188"/>
      <c r="HM96" s="188"/>
      <c r="HN96" s="188"/>
      <c r="HO96" s="188"/>
      <c r="HP96" s="188"/>
      <c r="HQ96" s="188"/>
      <c r="HR96" s="188"/>
      <c r="HS96" s="188"/>
      <c r="HT96" s="188"/>
    </row>
    <row r="97" spans="2:228" ht="13.5" customHeight="1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S97" s="188"/>
      <c r="ET97" s="188"/>
      <c r="EU97" s="188"/>
      <c r="EV97" s="188"/>
      <c r="EW97" s="188"/>
      <c r="EX97" s="188"/>
      <c r="EY97" s="188"/>
      <c r="EZ97" s="188"/>
      <c r="FA97" s="188"/>
      <c r="FB97" s="188"/>
      <c r="FC97" s="188"/>
      <c r="FD97" s="188"/>
      <c r="FE97" s="188"/>
      <c r="FF97" s="188"/>
      <c r="FG97" s="188"/>
      <c r="FH97" s="188"/>
      <c r="FI97" s="188"/>
      <c r="FJ97" s="188"/>
      <c r="FK97" s="188"/>
      <c r="FL97" s="188"/>
      <c r="FM97" s="188"/>
      <c r="FN97" s="188"/>
      <c r="FO97" s="188"/>
      <c r="FP97" s="188"/>
      <c r="FQ97" s="188"/>
      <c r="FR97" s="188"/>
      <c r="FS97" s="188"/>
      <c r="FT97" s="188"/>
      <c r="FU97" s="188"/>
      <c r="FV97" s="188"/>
      <c r="FW97" s="188"/>
      <c r="FX97" s="189"/>
      <c r="FY97" s="189"/>
      <c r="FZ97" s="189"/>
      <c r="GA97" s="189"/>
      <c r="GB97" s="189"/>
      <c r="GC97" s="188"/>
      <c r="GD97" s="188"/>
      <c r="GE97" s="188"/>
      <c r="GF97" s="188"/>
      <c r="GG97" s="188"/>
      <c r="GH97" s="188"/>
      <c r="GI97" s="188"/>
      <c r="GJ97" s="188"/>
      <c r="GK97" s="188"/>
      <c r="GL97" s="188"/>
      <c r="GM97" s="188"/>
      <c r="GN97" s="188"/>
      <c r="GO97" s="188"/>
      <c r="GP97" s="188"/>
      <c r="GQ97" s="188"/>
      <c r="GR97" s="188"/>
      <c r="GS97" s="188"/>
      <c r="GT97" s="188"/>
      <c r="GU97" s="188"/>
      <c r="GV97" s="188"/>
      <c r="GW97" s="188"/>
      <c r="GX97" s="188"/>
      <c r="GY97" s="188"/>
      <c r="GZ97" s="188"/>
      <c r="HA97" s="188"/>
      <c r="HB97" s="188"/>
      <c r="HC97" s="188"/>
      <c r="HD97" s="188"/>
      <c r="HE97" s="188"/>
      <c r="HF97" s="188"/>
      <c r="HG97" s="188"/>
      <c r="HH97" s="188"/>
      <c r="HI97" s="188"/>
      <c r="HJ97" s="188"/>
      <c r="HK97" s="188"/>
      <c r="HL97" s="188"/>
      <c r="HM97" s="188"/>
      <c r="HN97" s="188"/>
      <c r="HO97" s="188"/>
      <c r="HP97" s="188"/>
      <c r="HQ97" s="188"/>
      <c r="HR97" s="188"/>
      <c r="HS97" s="188"/>
      <c r="HT97" s="188"/>
    </row>
    <row r="98" spans="2:228" ht="13.5" customHeight="1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88"/>
      <c r="DG98" s="188"/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S98" s="188"/>
      <c r="ET98" s="188"/>
      <c r="EU98" s="188"/>
      <c r="EV98" s="188"/>
      <c r="EW98" s="188"/>
      <c r="EX98" s="188"/>
      <c r="EY98" s="188"/>
      <c r="EZ98" s="188"/>
      <c r="FA98" s="188"/>
      <c r="FB98" s="188"/>
      <c r="FC98" s="188"/>
      <c r="FD98" s="188"/>
      <c r="FE98" s="188"/>
      <c r="FF98" s="188"/>
      <c r="FG98" s="188"/>
      <c r="FH98" s="188"/>
      <c r="FI98" s="188"/>
      <c r="FJ98" s="188"/>
      <c r="FK98" s="188"/>
      <c r="FL98" s="188"/>
      <c r="FM98" s="188"/>
      <c r="FN98" s="188"/>
      <c r="FO98" s="188"/>
      <c r="FP98" s="188"/>
      <c r="FQ98" s="188"/>
      <c r="FR98" s="188"/>
      <c r="FS98" s="188"/>
      <c r="FT98" s="188"/>
      <c r="FU98" s="188"/>
      <c r="FV98" s="188"/>
      <c r="FW98" s="188"/>
      <c r="FX98" s="189"/>
      <c r="FY98" s="189"/>
      <c r="FZ98" s="189"/>
      <c r="GA98" s="189"/>
      <c r="GB98" s="189"/>
      <c r="GC98" s="188"/>
      <c r="GD98" s="188"/>
      <c r="GE98" s="188"/>
      <c r="GF98" s="188"/>
      <c r="GG98" s="188"/>
      <c r="GH98" s="188"/>
      <c r="GI98" s="188"/>
      <c r="GJ98" s="188"/>
      <c r="GK98" s="188"/>
      <c r="GL98" s="188"/>
      <c r="GM98" s="188"/>
      <c r="GN98" s="188"/>
      <c r="GO98" s="188"/>
      <c r="GP98" s="188"/>
      <c r="GQ98" s="188"/>
      <c r="GR98" s="188"/>
      <c r="GS98" s="188"/>
      <c r="GT98" s="188"/>
      <c r="GU98" s="188"/>
      <c r="GV98" s="188"/>
      <c r="GW98" s="188"/>
      <c r="GX98" s="188"/>
      <c r="GY98" s="188"/>
      <c r="GZ98" s="188"/>
      <c r="HA98" s="188"/>
      <c r="HB98" s="188"/>
      <c r="HC98" s="188"/>
      <c r="HD98" s="188"/>
      <c r="HE98" s="188"/>
      <c r="HF98" s="188"/>
      <c r="HG98" s="188"/>
      <c r="HH98" s="188"/>
      <c r="HI98" s="188"/>
      <c r="HJ98" s="188"/>
      <c r="HK98" s="188"/>
      <c r="HL98" s="188"/>
      <c r="HM98" s="188"/>
      <c r="HN98" s="188"/>
      <c r="HO98" s="188"/>
      <c r="HP98" s="188"/>
      <c r="HQ98" s="188"/>
      <c r="HR98" s="188"/>
      <c r="HS98" s="188"/>
      <c r="HT98" s="188"/>
    </row>
    <row r="99" spans="2:228" ht="13.5" customHeight="1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88"/>
      <c r="DG99" s="188"/>
      <c r="DH99" s="188"/>
      <c r="DI99" s="188"/>
      <c r="DJ99" s="188"/>
      <c r="DK99" s="188"/>
      <c r="DL99" s="188"/>
      <c r="DM99" s="188"/>
      <c r="DN99" s="188"/>
      <c r="DO99" s="188"/>
      <c r="DP99" s="188"/>
      <c r="DQ99" s="188"/>
      <c r="DR99" s="188"/>
      <c r="DS99" s="188"/>
      <c r="DT99" s="188"/>
      <c r="DU99" s="188"/>
      <c r="DV99" s="188"/>
      <c r="DW99" s="188"/>
      <c r="DX99" s="188"/>
      <c r="DY99" s="188"/>
      <c r="DZ99" s="188"/>
      <c r="EA99" s="188"/>
      <c r="EB99" s="188"/>
      <c r="EC99" s="188"/>
      <c r="ED99" s="188"/>
      <c r="EE99" s="188"/>
      <c r="EF99" s="188"/>
      <c r="EG99" s="188"/>
      <c r="EH99" s="188"/>
      <c r="EI99" s="188"/>
      <c r="EJ99" s="188"/>
      <c r="EK99" s="188"/>
      <c r="EL99" s="188"/>
      <c r="EM99" s="188"/>
      <c r="EN99" s="188"/>
      <c r="EO99" s="188"/>
      <c r="EP99" s="188"/>
      <c r="EQ99" s="188"/>
      <c r="ER99" s="188"/>
      <c r="ES99" s="188"/>
      <c r="ET99" s="188"/>
      <c r="EU99" s="188"/>
      <c r="EV99" s="188"/>
      <c r="EW99" s="188"/>
      <c r="EX99" s="188"/>
      <c r="EY99" s="188"/>
      <c r="EZ99" s="188"/>
      <c r="FA99" s="188"/>
      <c r="FB99" s="188"/>
      <c r="FC99" s="188"/>
      <c r="FD99" s="188"/>
      <c r="FE99" s="188"/>
      <c r="FF99" s="188"/>
      <c r="FG99" s="188"/>
      <c r="FH99" s="188"/>
      <c r="FI99" s="188"/>
      <c r="FJ99" s="188"/>
      <c r="FK99" s="188"/>
      <c r="FL99" s="188"/>
      <c r="FM99" s="188"/>
      <c r="FN99" s="188"/>
      <c r="FO99" s="188"/>
      <c r="FP99" s="188"/>
      <c r="FQ99" s="188"/>
      <c r="FR99" s="188"/>
      <c r="FS99" s="188"/>
      <c r="FT99" s="188"/>
      <c r="FU99" s="188"/>
      <c r="FV99" s="188"/>
      <c r="FW99" s="188"/>
      <c r="FX99" s="189"/>
      <c r="FY99" s="189"/>
      <c r="FZ99" s="189"/>
      <c r="GA99" s="189"/>
      <c r="GB99" s="189"/>
      <c r="GC99" s="188"/>
      <c r="GD99" s="188"/>
      <c r="GE99" s="188"/>
      <c r="GF99" s="188"/>
      <c r="GG99" s="188"/>
      <c r="GH99" s="188"/>
      <c r="GI99" s="188"/>
      <c r="GJ99" s="188"/>
      <c r="GK99" s="188"/>
      <c r="GL99" s="188"/>
      <c r="GM99" s="188"/>
      <c r="GN99" s="188"/>
      <c r="GO99" s="188"/>
      <c r="GP99" s="188"/>
      <c r="GQ99" s="188"/>
      <c r="GR99" s="188"/>
      <c r="GS99" s="188"/>
      <c r="GT99" s="188"/>
      <c r="GU99" s="188"/>
      <c r="GV99" s="188"/>
      <c r="GW99" s="188"/>
      <c r="GX99" s="188"/>
      <c r="GY99" s="188"/>
      <c r="GZ99" s="188"/>
      <c r="HA99" s="188"/>
      <c r="HB99" s="188"/>
      <c r="HC99" s="188"/>
      <c r="HD99" s="188"/>
      <c r="HE99" s="188"/>
      <c r="HF99" s="188"/>
      <c r="HG99" s="188"/>
      <c r="HH99" s="188"/>
      <c r="HI99" s="188"/>
      <c r="HJ99" s="188"/>
      <c r="HK99" s="188"/>
      <c r="HL99" s="188"/>
      <c r="HM99" s="188"/>
      <c r="HN99" s="188"/>
      <c r="HO99" s="188"/>
      <c r="HP99" s="188"/>
      <c r="HQ99" s="188"/>
      <c r="HR99" s="188"/>
      <c r="HS99" s="188"/>
      <c r="HT99" s="188"/>
    </row>
    <row r="100" spans="2:228" ht="13.5" customHeight="1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  <c r="CP100" s="188"/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8"/>
      <c r="DE100" s="188"/>
      <c r="DF100" s="188"/>
      <c r="DG100" s="188"/>
      <c r="DH100" s="188"/>
      <c r="DI100" s="188"/>
      <c r="DJ100" s="188"/>
      <c r="DK100" s="188"/>
      <c r="DL100" s="188"/>
      <c r="DM100" s="188"/>
      <c r="DN100" s="188"/>
      <c r="DO100" s="188"/>
      <c r="DP100" s="188"/>
      <c r="DQ100" s="188"/>
      <c r="DR100" s="188"/>
      <c r="DS100" s="188"/>
      <c r="DT100" s="188"/>
      <c r="DU100" s="188"/>
      <c r="DV100" s="188"/>
      <c r="DW100" s="188"/>
      <c r="DX100" s="188"/>
      <c r="DY100" s="188"/>
      <c r="DZ100" s="188"/>
      <c r="EA100" s="188"/>
      <c r="EB100" s="188"/>
      <c r="EC100" s="188"/>
      <c r="ED100" s="188"/>
      <c r="EE100" s="188"/>
      <c r="EF100" s="188"/>
      <c r="EG100" s="188"/>
      <c r="EH100" s="188"/>
      <c r="EI100" s="188"/>
      <c r="EJ100" s="188"/>
      <c r="EK100" s="188"/>
      <c r="EL100" s="188"/>
      <c r="EM100" s="188"/>
      <c r="EN100" s="188"/>
      <c r="EO100" s="188"/>
      <c r="EP100" s="188"/>
      <c r="EQ100" s="188"/>
      <c r="ER100" s="188"/>
      <c r="ES100" s="188"/>
      <c r="ET100" s="188"/>
      <c r="EU100" s="188"/>
      <c r="EV100" s="188"/>
      <c r="EW100" s="188"/>
      <c r="EX100" s="188"/>
      <c r="EY100" s="188"/>
      <c r="EZ100" s="188"/>
      <c r="FA100" s="188"/>
      <c r="FB100" s="188"/>
      <c r="FC100" s="188"/>
      <c r="FD100" s="188"/>
      <c r="FE100" s="188"/>
      <c r="FF100" s="188"/>
      <c r="FG100" s="188"/>
      <c r="FH100" s="188"/>
      <c r="FI100" s="188"/>
      <c r="FJ100" s="188"/>
      <c r="FK100" s="188"/>
      <c r="FL100" s="188"/>
      <c r="FM100" s="188"/>
      <c r="FN100" s="188"/>
      <c r="FO100" s="188"/>
      <c r="FP100" s="188"/>
      <c r="FQ100" s="188"/>
      <c r="FR100" s="188"/>
      <c r="FS100" s="188"/>
      <c r="FT100" s="188"/>
      <c r="FU100" s="188"/>
      <c r="FV100" s="188"/>
      <c r="FW100" s="188"/>
      <c r="FX100" s="189"/>
      <c r="FY100" s="189"/>
      <c r="FZ100" s="189"/>
      <c r="GA100" s="189"/>
      <c r="GB100" s="189"/>
      <c r="GC100" s="188"/>
      <c r="GD100" s="188"/>
      <c r="GE100" s="188"/>
      <c r="GF100" s="188"/>
      <c r="GG100" s="188"/>
      <c r="GH100" s="188"/>
      <c r="GI100" s="188"/>
      <c r="GJ100" s="188"/>
      <c r="GK100" s="188"/>
      <c r="GL100" s="188"/>
      <c r="GM100" s="188"/>
      <c r="GN100" s="188"/>
      <c r="GO100" s="188"/>
      <c r="GP100" s="188"/>
      <c r="GQ100" s="188"/>
      <c r="GR100" s="188"/>
      <c r="GS100" s="188"/>
      <c r="GT100" s="188"/>
      <c r="GU100" s="188"/>
      <c r="GV100" s="188"/>
      <c r="GW100" s="188"/>
      <c r="GX100" s="188"/>
      <c r="GY100" s="188"/>
      <c r="GZ100" s="188"/>
      <c r="HA100" s="188"/>
      <c r="HB100" s="188"/>
      <c r="HC100" s="188"/>
      <c r="HD100" s="188"/>
      <c r="HE100" s="188"/>
      <c r="HF100" s="188"/>
      <c r="HG100" s="188"/>
      <c r="HH100" s="188"/>
      <c r="HI100" s="188"/>
      <c r="HJ100" s="188"/>
      <c r="HK100" s="188"/>
      <c r="HL100" s="188"/>
      <c r="HM100" s="188"/>
      <c r="HN100" s="188"/>
      <c r="HO100" s="188"/>
      <c r="HP100" s="188"/>
      <c r="HQ100" s="188"/>
      <c r="HR100" s="188"/>
      <c r="HS100" s="188"/>
      <c r="HT100" s="188"/>
    </row>
    <row r="101" spans="2:228" ht="13.5" customHeight="1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  <c r="DE101" s="188"/>
      <c r="DF101" s="188"/>
      <c r="DG101" s="188"/>
      <c r="DH101" s="188"/>
      <c r="DI101" s="188"/>
      <c r="DJ101" s="188"/>
      <c r="DK101" s="188"/>
      <c r="DL101" s="188"/>
      <c r="DM101" s="188"/>
      <c r="DN101" s="188"/>
      <c r="DO101" s="188"/>
      <c r="DP101" s="188"/>
      <c r="DQ101" s="188"/>
      <c r="DR101" s="188"/>
      <c r="DS101" s="188"/>
      <c r="DT101" s="188"/>
      <c r="DU101" s="188"/>
      <c r="DV101" s="188"/>
      <c r="DW101" s="188"/>
      <c r="DX101" s="188"/>
      <c r="DY101" s="188"/>
      <c r="DZ101" s="188"/>
      <c r="EA101" s="188"/>
      <c r="EB101" s="188"/>
      <c r="EC101" s="188"/>
      <c r="ED101" s="188"/>
      <c r="EE101" s="188"/>
      <c r="EF101" s="188"/>
      <c r="EG101" s="188"/>
      <c r="EH101" s="188"/>
      <c r="EI101" s="188"/>
      <c r="EJ101" s="188"/>
      <c r="EK101" s="188"/>
      <c r="EL101" s="188"/>
      <c r="EM101" s="188"/>
      <c r="EN101" s="188"/>
      <c r="EO101" s="188"/>
      <c r="EP101" s="188"/>
      <c r="EQ101" s="188"/>
      <c r="ER101" s="188"/>
      <c r="ES101" s="188"/>
      <c r="ET101" s="188"/>
      <c r="EU101" s="188"/>
      <c r="EV101" s="188"/>
      <c r="EW101" s="188"/>
      <c r="EX101" s="188"/>
      <c r="EY101" s="188"/>
      <c r="EZ101" s="188"/>
      <c r="FA101" s="188"/>
      <c r="FB101" s="188"/>
      <c r="FC101" s="188"/>
      <c r="FD101" s="188"/>
      <c r="FE101" s="188"/>
      <c r="FF101" s="188"/>
      <c r="FG101" s="188"/>
      <c r="FH101" s="188"/>
      <c r="FI101" s="188"/>
      <c r="FJ101" s="188"/>
      <c r="FK101" s="188"/>
      <c r="FL101" s="188"/>
      <c r="FM101" s="188"/>
      <c r="FN101" s="188"/>
      <c r="FO101" s="188"/>
      <c r="FP101" s="188"/>
      <c r="FQ101" s="188"/>
      <c r="FR101" s="188"/>
      <c r="FS101" s="188"/>
      <c r="FT101" s="188"/>
      <c r="FU101" s="188"/>
      <c r="FV101" s="188"/>
      <c r="FW101" s="188"/>
      <c r="FX101" s="189"/>
      <c r="FY101" s="189"/>
      <c r="FZ101" s="189"/>
      <c r="GA101" s="189"/>
      <c r="GB101" s="189"/>
      <c r="GC101" s="188"/>
      <c r="GD101" s="188"/>
      <c r="GE101" s="188"/>
      <c r="GF101" s="188"/>
      <c r="GG101" s="188"/>
      <c r="GH101" s="188"/>
      <c r="GI101" s="188"/>
      <c r="GJ101" s="188"/>
      <c r="GK101" s="188"/>
      <c r="GL101" s="188"/>
      <c r="GM101" s="188"/>
      <c r="GN101" s="188"/>
      <c r="GO101" s="188"/>
      <c r="GP101" s="188"/>
      <c r="GQ101" s="188"/>
      <c r="GR101" s="188"/>
      <c r="GS101" s="188"/>
      <c r="GT101" s="188"/>
      <c r="GU101" s="188"/>
      <c r="GV101" s="188"/>
      <c r="GW101" s="188"/>
      <c r="GX101" s="188"/>
      <c r="GY101" s="188"/>
      <c r="GZ101" s="188"/>
      <c r="HA101" s="188"/>
      <c r="HB101" s="188"/>
      <c r="HC101" s="188"/>
      <c r="HD101" s="188"/>
      <c r="HE101" s="188"/>
      <c r="HF101" s="188"/>
      <c r="HG101" s="188"/>
      <c r="HH101" s="188"/>
      <c r="HI101" s="188"/>
      <c r="HJ101" s="188"/>
      <c r="HK101" s="188"/>
      <c r="HL101" s="188"/>
      <c r="HM101" s="188"/>
      <c r="HN101" s="188"/>
      <c r="HO101" s="188"/>
      <c r="HP101" s="188"/>
      <c r="HQ101" s="188"/>
      <c r="HR101" s="188"/>
      <c r="HS101" s="188"/>
      <c r="HT101" s="188"/>
    </row>
    <row r="102" spans="2:228" ht="13.5" customHeight="1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  <c r="DM102" s="188"/>
      <c r="DN102" s="188"/>
      <c r="DO102" s="188"/>
      <c r="DP102" s="188"/>
      <c r="DQ102" s="188"/>
      <c r="DR102" s="188"/>
      <c r="DS102" s="188"/>
      <c r="DT102" s="188"/>
      <c r="DU102" s="188"/>
      <c r="DV102" s="188"/>
      <c r="DW102" s="188"/>
      <c r="DX102" s="188"/>
      <c r="DY102" s="188"/>
      <c r="DZ102" s="188"/>
      <c r="EA102" s="188"/>
      <c r="EB102" s="188"/>
      <c r="EC102" s="188"/>
      <c r="ED102" s="188"/>
      <c r="EE102" s="188"/>
      <c r="EF102" s="188"/>
      <c r="EG102" s="188"/>
      <c r="EH102" s="188"/>
      <c r="EI102" s="188"/>
      <c r="EJ102" s="188"/>
      <c r="EK102" s="188"/>
      <c r="EL102" s="188"/>
      <c r="EM102" s="188"/>
      <c r="EN102" s="188"/>
      <c r="EO102" s="188"/>
      <c r="EP102" s="188"/>
      <c r="EQ102" s="188"/>
      <c r="ER102" s="188"/>
      <c r="ES102" s="188"/>
      <c r="ET102" s="188"/>
      <c r="EU102" s="188"/>
      <c r="EV102" s="188"/>
      <c r="EW102" s="188"/>
      <c r="EX102" s="188"/>
      <c r="EY102" s="188"/>
      <c r="EZ102" s="188"/>
      <c r="FA102" s="188"/>
      <c r="FB102" s="188"/>
      <c r="FC102" s="188"/>
      <c r="FD102" s="188"/>
      <c r="FE102" s="188"/>
      <c r="FF102" s="188"/>
      <c r="FG102" s="188"/>
      <c r="FH102" s="188"/>
      <c r="FI102" s="188"/>
      <c r="FJ102" s="188"/>
      <c r="FK102" s="188"/>
      <c r="FL102" s="188"/>
      <c r="FM102" s="188"/>
      <c r="FN102" s="188"/>
      <c r="FO102" s="188"/>
      <c r="FP102" s="188"/>
      <c r="FQ102" s="188"/>
      <c r="FR102" s="188"/>
      <c r="FS102" s="188"/>
      <c r="FT102" s="188"/>
      <c r="FU102" s="188"/>
      <c r="FV102" s="188"/>
      <c r="FW102" s="188"/>
      <c r="FX102" s="189"/>
      <c r="FY102" s="189"/>
      <c r="FZ102" s="189"/>
      <c r="GA102" s="189"/>
      <c r="GB102" s="189"/>
      <c r="GC102" s="188"/>
      <c r="GD102" s="188"/>
      <c r="GE102" s="188"/>
      <c r="GF102" s="188"/>
      <c r="GG102" s="188"/>
      <c r="GH102" s="188"/>
      <c r="GI102" s="188"/>
      <c r="GJ102" s="188"/>
      <c r="GK102" s="188"/>
      <c r="GL102" s="188"/>
      <c r="GM102" s="188"/>
      <c r="GN102" s="188"/>
      <c r="GO102" s="188"/>
      <c r="GP102" s="188"/>
      <c r="GQ102" s="188"/>
      <c r="GR102" s="188"/>
      <c r="GS102" s="188"/>
      <c r="GT102" s="188"/>
      <c r="GU102" s="188"/>
      <c r="GV102" s="188"/>
      <c r="GW102" s="188"/>
      <c r="GX102" s="188"/>
      <c r="GY102" s="188"/>
      <c r="GZ102" s="188"/>
      <c r="HA102" s="188"/>
      <c r="HB102" s="188"/>
      <c r="HC102" s="188"/>
      <c r="HD102" s="188"/>
      <c r="HE102" s="188"/>
      <c r="HF102" s="188"/>
      <c r="HG102" s="188"/>
      <c r="HH102" s="188"/>
      <c r="HI102" s="188"/>
      <c r="HJ102" s="188"/>
      <c r="HK102" s="188"/>
      <c r="HL102" s="188"/>
      <c r="HM102" s="188"/>
      <c r="HN102" s="188"/>
      <c r="HO102" s="188"/>
      <c r="HP102" s="188"/>
      <c r="HQ102" s="188"/>
      <c r="HR102" s="188"/>
      <c r="HS102" s="188"/>
      <c r="HT102" s="188"/>
    </row>
    <row r="103" spans="2:228" ht="13.5" customHeight="1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8"/>
      <c r="DE103" s="188"/>
      <c r="DF103" s="188"/>
      <c r="DG103" s="188"/>
      <c r="DH103" s="188"/>
      <c r="DI103" s="188"/>
      <c r="DJ103" s="188"/>
      <c r="DK103" s="188"/>
      <c r="DL103" s="188"/>
      <c r="DM103" s="188"/>
      <c r="DN103" s="188"/>
      <c r="DO103" s="188"/>
      <c r="DP103" s="188"/>
      <c r="DQ103" s="188"/>
      <c r="DR103" s="188"/>
      <c r="DS103" s="188"/>
      <c r="DT103" s="188"/>
      <c r="DU103" s="188"/>
      <c r="DV103" s="188"/>
      <c r="DW103" s="188"/>
      <c r="DX103" s="188"/>
      <c r="DY103" s="188"/>
      <c r="DZ103" s="188"/>
      <c r="EA103" s="188"/>
      <c r="EB103" s="188"/>
      <c r="EC103" s="188"/>
      <c r="ED103" s="188"/>
      <c r="EE103" s="188"/>
      <c r="EF103" s="188"/>
      <c r="EG103" s="188"/>
      <c r="EH103" s="188"/>
      <c r="EI103" s="188"/>
      <c r="EJ103" s="188"/>
      <c r="EK103" s="188"/>
      <c r="EL103" s="188"/>
      <c r="EM103" s="188"/>
      <c r="EN103" s="188"/>
      <c r="EO103" s="188"/>
      <c r="EP103" s="188"/>
      <c r="EQ103" s="188"/>
      <c r="ER103" s="188"/>
      <c r="ES103" s="188"/>
      <c r="ET103" s="188"/>
      <c r="EU103" s="188"/>
      <c r="EV103" s="188"/>
      <c r="EW103" s="188"/>
      <c r="EX103" s="188"/>
      <c r="EY103" s="188"/>
      <c r="EZ103" s="188"/>
      <c r="FA103" s="188"/>
      <c r="FB103" s="188"/>
      <c r="FC103" s="188"/>
      <c r="FD103" s="188"/>
      <c r="FE103" s="188"/>
      <c r="FF103" s="188"/>
      <c r="FG103" s="188"/>
      <c r="FH103" s="188"/>
      <c r="FI103" s="188"/>
      <c r="FJ103" s="188"/>
      <c r="FK103" s="188"/>
      <c r="FL103" s="188"/>
      <c r="FM103" s="188"/>
      <c r="FN103" s="188"/>
      <c r="FO103" s="188"/>
      <c r="FP103" s="188"/>
      <c r="FQ103" s="188"/>
      <c r="FR103" s="188"/>
      <c r="FS103" s="188"/>
      <c r="FT103" s="188"/>
      <c r="FU103" s="188"/>
      <c r="FV103" s="188"/>
      <c r="FW103" s="188"/>
      <c r="FX103" s="189"/>
      <c r="FY103" s="189"/>
      <c r="FZ103" s="189"/>
      <c r="GA103" s="189"/>
      <c r="GB103" s="189"/>
      <c r="GC103" s="188"/>
      <c r="GD103" s="188"/>
      <c r="GE103" s="188"/>
      <c r="GF103" s="188"/>
      <c r="GG103" s="188"/>
      <c r="GH103" s="188"/>
      <c r="GI103" s="188"/>
      <c r="GJ103" s="188"/>
      <c r="GK103" s="188"/>
      <c r="GL103" s="188"/>
      <c r="GM103" s="188"/>
      <c r="GN103" s="188"/>
      <c r="GO103" s="188"/>
      <c r="GP103" s="188"/>
      <c r="GQ103" s="188"/>
      <c r="GR103" s="188"/>
      <c r="GS103" s="188"/>
      <c r="GT103" s="188"/>
      <c r="GU103" s="188"/>
      <c r="GV103" s="188"/>
      <c r="GW103" s="188"/>
      <c r="GX103" s="188"/>
      <c r="GY103" s="188"/>
      <c r="GZ103" s="188"/>
      <c r="HA103" s="188"/>
      <c r="HB103" s="188"/>
      <c r="HC103" s="188"/>
      <c r="HD103" s="188"/>
      <c r="HE103" s="188"/>
      <c r="HF103" s="188"/>
      <c r="HG103" s="188"/>
      <c r="HH103" s="188"/>
      <c r="HI103" s="188"/>
      <c r="HJ103" s="188"/>
      <c r="HK103" s="188"/>
      <c r="HL103" s="188"/>
      <c r="HM103" s="188"/>
      <c r="HN103" s="188"/>
      <c r="HO103" s="188"/>
      <c r="HP103" s="188"/>
      <c r="HQ103" s="188"/>
      <c r="HR103" s="188"/>
      <c r="HS103" s="188"/>
      <c r="HT103" s="188"/>
    </row>
    <row r="104" spans="2:228" ht="13.5" customHeight="1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8"/>
      <c r="DE104" s="188"/>
      <c r="DF104" s="188"/>
      <c r="DG104" s="188"/>
      <c r="DH104" s="188"/>
      <c r="DI104" s="188"/>
      <c r="DJ104" s="188"/>
      <c r="DK104" s="188"/>
      <c r="DL104" s="188"/>
      <c r="DM104" s="188"/>
      <c r="DN104" s="188"/>
      <c r="DO104" s="188"/>
      <c r="DP104" s="188"/>
      <c r="DQ104" s="188"/>
      <c r="DR104" s="188"/>
      <c r="DS104" s="188"/>
      <c r="DT104" s="188"/>
      <c r="DU104" s="188"/>
      <c r="DV104" s="188"/>
      <c r="DW104" s="188"/>
      <c r="DX104" s="188"/>
      <c r="DY104" s="188"/>
      <c r="DZ104" s="188"/>
      <c r="EA104" s="188"/>
      <c r="EB104" s="188"/>
      <c r="EC104" s="188"/>
      <c r="ED104" s="188"/>
      <c r="EE104" s="188"/>
      <c r="EF104" s="188"/>
      <c r="EG104" s="188"/>
      <c r="EH104" s="188"/>
      <c r="EI104" s="188"/>
      <c r="EJ104" s="188"/>
      <c r="EK104" s="188"/>
      <c r="EL104" s="188"/>
      <c r="EM104" s="188"/>
      <c r="EN104" s="188"/>
      <c r="EO104" s="188"/>
      <c r="EP104" s="188"/>
      <c r="EQ104" s="188"/>
      <c r="ER104" s="188"/>
      <c r="ES104" s="188"/>
      <c r="ET104" s="188"/>
      <c r="EU104" s="188"/>
      <c r="EV104" s="188"/>
      <c r="EW104" s="188"/>
      <c r="EX104" s="188"/>
      <c r="EY104" s="188"/>
      <c r="EZ104" s="188"/>
      <c r="FA104" s="188"/>
      <c r="FB104" s="188"/>
      <c r="FC104" s="188"/>
      <c r="FD104" s="188"/>
      <c r="FE104" s="188"/>
      <c r="FF104" s="188"/>
      <c r="FG104" s="188"/>
      <c r="FH104" s="188"/>
      <c r="FI104" s="188"/>
      <c r="FJ104" s="188"/>
      <c r="FK104" s="188"/>
      <c r="FL104" s="188"/>
      <c r="FM104" s="188"/>
      <c r="FN104" s="188"/>
      <c r="FO104" s="188"/>
      <c r="FP104" s="188"/>
      <c r="FQ104" s="188"/>
      <c r="FR104" s="188"/>
      <c r="FS104" s="188"/>
      <c r="FT104" s="188"/>
      <c r="FU104" s="188"/>
      <c r="FV104" s="188"/>
      <c r="FW104" s="188"/>
      <c r="FX104" s="189"/>
      <c r="FY104" s="189"/>
      <c r="FZ104" s="189"/>
      <c r="GA104" s="189"/>
      <c r="GB104" s="189"/>
      <c r="GC104" s="188"/>
      <c r="GD104" s="188"/>
      <c r="GE104" s="188"/>
      <c r="GF104" s="188"/>
      <c r="GG104" s="188"/>
      <c r="GH104" s="188"/>
      <c r="GI104" s="188"/>
      <c r="GJ104" s="188"/>
      <c r="GK104" s="188"/>
      <c r="GL104" s="188"/>
      <c r="GM104" s="188"/>
      <c r="GN104" s="188"/>
      <c r="GO104" s="188"/>
      <c r="GP104" s="188"/>
      <c r="GQ104" s="188"/>
      <c r="GR104" s="188"/>
      <c r="GS104" s="188"/>
      <c r="GT104" s="188"/>
      <c r="GU104" s="188"/>
      <c r="GV104" s="188"/>
      <c r="GW104" s="188"/>
      <c r="GX104" s="188"/>
      <c r="GY104" s="188"/>
      <c r="GZ104" s="188"/>
      <c r="HA104" s="188"/>
      <c r="HB104" s="188"/>
      <c r="HC104" s="188"/>
      <c r="HD104" s="188"/>
      <c r="HE104" s="188"/>
      <c r="HF104" s="188"/>
      <c r="HG104" s="188"/>
      <c r="HH104" s="188"/>
      <c r="HI104" s="188"/>
      <c r="HJ104" s="188"/>
      <c r="HK104" s="188"/>
      <c r="HL104" s="188"/>
      <c r="HM104" s="188"/>
      <c r="HN104" s="188"/>
      <c r="HO104" s="188"/>
      <c r="HP104" s="188"/>
      <c r="HQ104" s="188"/>
      <c r="HR104" s="188"/>
      <c r="HS104" s="188"/>
      <c r="HT104" s="188"/>
    </row>
    <row r="105" spans="2:228" ht="13.5" customHeight="1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  <c r="CP105" s="188"/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8"/>
      <c r="DE105" s="188"/>
      <c r="DF105" s="188"/>
      <c r="DG105" s="188"/>
      <c r="DH105" s="188"/>
      <c r="DI105" s="188"/>
      <c r="DJ105" s="188"/>
      <c r="DK105" s="188"/>
      <c r="DL105" s="188"/>
      <c r="DM105" s="188"/>
      <c r="DN105" s="188"/>
      <c r="DO105" s="188"/>
      <c r="DP105" s="188"/>
      <c r="DQ105" s="188"/>
      <c r="DR105" s="188"/>
      <c r="DS105" s="188"/>
      <c r="DT105" s="188"/>
      <c r="DU105" s="188"/>
      <c r="DV105" s="188"/>
      <c r="DW105" s="188"/>
      <c r="DX105" s="188"/>
      <c r="DY105" s="188"/>
      <c r="DZ105" s="188"/>
      <c r="EA105" s="188"/>
      <c r="EB105" s="188"/>
      <c r="EC105" s="188"/>
      <c r="ED105" s="188"/>
      <c r="EE105" s="188"/>
      <c r="EF105" s="188"/>
      <c r="EG105" s="188"/>
      <c r="EH105" s="188"/>
      <c r="EI105" s="188"/>
      <c r="EJ105" s="188"/>
      <c r="EK105" s="188"/>
      <c r="EL105" s="188"/>
      <c r="EM105" s="188"/>
      <c r="EN105" s="188"/>
      <c r="EO105" s="188"/>
      <c r="EP105" s="188"/>
      <c r="EQ105" s="188"/>
      <c r="ER105" s="188"/>
      <c r="ES105" s="188"/>
      <c r="ET105" s="188"/>
      <c r="EU105" s="188"/>
      <c r="EV105" s="188"/>
      <c r="EW105" s="188"/>
      <c r="EX105" s="188"/>
      <c r="EY105" s="188"/>
      <c r="EZ105" s="188"/>
      <c r="FA105" s="188"/>
      <c r="FB105" s="188"/>
      <c r="FC105" s="188"/>
      <c r="FD105" s="188"/>
      <c r="FE105" s="188"/>
      <c r="FF105" s="188"/>
      <c r="FG105" s="188"/>
      <c r="FH105" s="188"/>
      <c r="FI105" s="188"/>
      <c r="FJ105" s="188"/>
      <c r="FK105" s="188"/>
      <c r="FL105" s="188"/>
      <c r="FM105" s="188"/>
      <c r="FN105" s="188"/>
      <c r="FO105" s="188"/>
      <c r="FP105" s="188"/>
      <c r="FQ105" s="188"/>
      <c r="FR105" s="188"/>
      <c r="FS105" s="188"/>
      <c r="FT105" s="188"/>
      <c r="FU105" s="188"/>
      <c r="FV105" s="188"/>
      <c r="FW105" s="188"/>
      <c r="FX105" s="189"/>
      <c r="FY105" s="189"/>
      <c r="FZ105" s="189"/>
      <c r="GA105" s="189"/>
      <c r="GB105" s="189"/>
      <c r="GC105" s="188"/>
      <c r="GD105" s="188"/>
      <c r="GE105" s="188"/>
      <c r="GF105" s="188"/>
      <c r="GG105" s="188"/>
      <c r="GH105" s="188"/>
      <c r="GI105" s="188"/>
      <c r="GJ105" s="188"/>
      <c r="GK105" s="188"/>
      <c r="GL105" s="188"/>
      <c r="GM105" s="188"/>
      <c r="GN105" s="188"/>
      <c r="GO105" s="188"/>
      <c r="GP105" s="188"/>
      <c r="GQ105" s="188"/>
      <c r="GR105" s="188"/>
      <c r="GS105" s="188"/>
      <c r="GT105" s="188"/>
      <c r="GU105" s="188"/>
      <c r="GV105" s="188"/>
      <c r="GW105" s="188"/>
      <c r="GX105" s="188"/>
      <c r="GY105" s="188"/>
      <c r="GZ105" s="188"/>
      <c r="HA105" s="188"/>
      <c r="HB105" s="188"/>
      <c r="HC105" s="188"/>
      <c r="HD105" s="188"/>
      <c r="HE105" s="188"/>
      <c r="HF105" s="188"/>
      <c r="HG105" s="188"/>
      <c r="HH105" s="188"/>
      <c r="HI105" s="188"/>
      <c r="HJ105" s="188"/>
      <c r="HK105" s="188"/>
      <c r="HL105" s="188"/>
      <c r="HM105" s="188"/>
      <c r="HN105" s="188"/>
      <c r="HO105" s="188"/>
      <c r="HP105" s="188"/>
      <c r="HQ105" s="188"/>
      <c r="HR105" s="188"/>
      <c r="HS105" s="188"/>
      <c r="HT105" s="188"/>
    </row>
    <row r="106" spans="2:228" ht="13.5" customHeight="1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/>
      <c r="DE106" s="188"/>
      <c r="DF106" s="188"/>
      <c r="DG106" s="188"/>
      <c r="DH106" s="188"/>
      <c r="DI106" s="188"/>
      <c r="DJ106" s="188"/>
      <c r="DK106" s="188"/>
      <c r="DL106" s="188"/>
      <c r="DM106" s="188"/>
      <c r="DN106" s="188"/>
      <c r="DO106" s="188"/>
      <c r="DP106" s="188"/>
      <c r="DQ106" s="188"/>
      <c r="DR106" s="188"/>
      <c r="DS106" s="188"/>
      <c r="DT106" s="188"/>
      <c r="DU106" s="188"/>
      <c r="DV106" s="188"/>
      <c r="DW106" s="188"/>
      <c r="DX106" s="188"/>
      <c r="DY106" s="188"/>
      <c r="DZ106" s="188"/>
      <c r="EA106" s="188"/>
      <c r="EB106" s="188"/>
      <c r="EC106" s="188"/>
      <c r="ED106" s="188"/>
      <c r="EE106" s="188"/>
      <c r="EF106" s="188"/>
      <c r="EG106" s="188"/>
      <c r="EH106" s="188"/>
      <c r="EI106" s="188"/>
      <c r="EJ106" s="188"/>
      <c r="EK106" s="188"/>
      <c r="EL106" s="188"/>
      <c r="EM106" s="188"/>
      <c r="EN106" s="188"/>
      <c r="EO106" s="188"/>
      <c r="EP106" s="188"/>
      <c r="EQ106" s="188"/>
      <c r="ER106" s="188"/>
      <c r="ES106" s="188"/>
      <c r="ET106" s="188"/>
      <c r="EU106" s="188"/>
      <c r="EV106" s="188"/>
      <c r="EW106" s="188"/>
      <c r="EX106" s="188"/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188"/>
      <c r="FI106" s="188"/>
      <c r="FJ106" s="188"/>
      <c r="FK106" s="188"/>
      <c r="FL106" s="188"/>
      <c r="FM106" s="188"/>
      <c r="FN106" s="188"/>
      <c r="FO106" s="188"/>
      <c r="FP106" s="188"/>
      <c r="FQ106" s="188"/>
      <c r="FR106" s="188"/>
      <c r="FS106" s="188"/>
      <c r="FT106" s="188"/>
      <c r="FU106" s="188"/>
      <c r="FV106" s="188"/>
      <c r="FW106" s="188"/>
      <c r="FX106" s="189"/>
      <c r="FY106" s="189"/>
      <c r="FZ106" s="189"/>
      <c r="GA106" s="189"/>
      <c r="GB106" s="189"/>
      <c r="GC106" s="188"/>
      <c r="GD106" s="188"/>
      <c r="GE106" s="188"/>
      <c r="GF106" s="188"/>
      <c r="GG106" s="188"/>
      <c r="GH106" s="188"/>
      <c r="GI106" s="188"/>
      <c r="GJ106" s="188"/>
      <c r="GK106" s="188"/>
      <c r="GL106" s="188"/>
      <c r="GM106" s="188"/>
      <c r="GN106" s="188"/>
      <c r="GO106" s="188"/>
      <c r="GP106" s="188"/>
      <c r="GQ106" s="188"/>
      <c r="GR106" s="188"/>
      <c r="GS106" s="188"/>
      <c r="GT106" s="188"/>
      <c r="GU106" s="188"/>
      <c r="GV106" s="188"/>
      <c r="GW106" s="188"/>
      <c r="GX106" s="188"/>
      <c r="GY106" s="188"/>
      <c r="GZ106" s="188"/>
      <c r="HA106" s="188"/>
      <c r="HB106" s="188"/>
      <c r="HC106" s="188"/>
      <c r="HD106" s="188"/>
      <c r="HE106" s="188"/>
      <c r="HF106" s="188"/>
      <c r="HG106" s="188"/>
      <c r="HH106" s="188"/>
      <c r="HI106" s="188"/>
      <c r="HJ106" s="188"/>
      <c r="HK106" s="188"/>
      <c r="HL106" s="188"/>
      <c r="HM106" s="188"/>
      <c r="HN106" s="188"/>
      <c r="HO106" s="188"/>
      <c r="HP106" s="188"/>
      <c r="HQ106" s="188"/>
      <c r="HR106" s="188"/>
      <c r="HS106" s="188"/>
      <c r="HT106" s="188"/>
    </row>
    <row r="107" spans="2:228" ht="13.5" customHeight="1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8"/>
      <c r="DF107" s="188"/>
      <c r="DG107" s="188"/>
      <c r="DH107" s="188"/>
      <c r="DI107" s="188"/>
      <c r="DJ107" s="188"/>
      <c r="DK107" s="188"/>
      <c r="DL107" s="188"/>
      <c r="DM107" s="188"/>
      <c r="DN107" s="188"/>
      <c r="DO107" s="188"/>
      <c r="DP107" s="188"/>
      <c r="DQ107" s="188"/>
      <c r="DR107" s="188"/>
      <c r="DS107" s="188"/>
      <c r="DT107" s="188"/>
      <c r="DU107" s="188"/>
      <c r="DV107" s="188"/>
      <c r="DW107" s="188"/>
      <c r="DX107" s="188"/>
      <c r="DY107" s="188"/>
      <c r="DZ107" s="188"/>
      <c r="EA107" s="188"/>
      <c r="EB107" s="188"/>
      <c r="EC107" s="188"/>
      <c r="ED107" s="188"/>
      <c r="EE107" s="188"/>
      <c r="EF107" s="188"/>
      <c r="EG107" s="188"/>
      <c r="EH107" s="188"/>
      <c r="EI107" s="188"/>
      <c r="EJ107" s="188"/>
      <c r="EK107" s="188"/>
      <c r="EL107" s="188"/>
      <c r="EM107" s="188"/>
      <c r="EN107" s="188"/>
      <c r="EO107" s="188"/>
      <c r="EP107" s="188"/>
      <c r="EQ107" s="188"/>
      <c r="ER107" s="188"/>
      <c r="ES107" s="188"/>
      <c r="ET107" s="188"/>
      <c r="EU107" s="188"/>
      <c r="EV107" s="188"/>
      <c r="EW107" s="188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88"/>
      <c r="FI107" s="188"/>
      <c r="FJ107" s="188"/>
      <c r="FK107" s="188"/>
      <c r="FL107" s="188"/>
      <c r="FM107" s="188"/>
      <c r="FN107" s="188"/>
      <c r="FO107" s="188"/>
      <c r="FP107" s="188"/>
      <c r="FQ107" s="188"/>
      <c r="FR107" s="188"/>
      <c r="FS107" s="188"/>
      <c r="FT107" s="188"/>
      <c r="FU107" s="188"/>
      <c r="FV107" s="188"/>
      <c r="FW107" s="188"/>
      <c r="FX107" s="189"/>
      <c r="FY107" s="189"/>
      <c r="FZ107" s="189"/>
      <c r="GA107" s="189"/>
      <c r="GB107" s="189"/>
      <c r="GC107" s="188"/>
      <c r="GD107" s="188"/>
      <c r="GE107" s="188"/>
      <c r="GF107" s="188"/>
      <c r="GG107" s="188"/>
      <c r="GH107" s="188"/>
      <c r="GI107" s="188"/>
      <c r="GJ107" s="188"/>
      <c r="GK107" s="188"/>
      <c r="GL107" s="188"/>
      <c r="GM107" s="188"/>
      <c r="GN107" s="188"/>
      <c r="GO107" s="188"/>
      <c r="GP107" s="188"/>
      <c r="GQ107" s="188"/>
      <c r="GR107" s="188"/>
      <c r="GS107" s="188"/>
      <c r="GT107" s="188"/>
      <c r="GU107" s="188"/>
      <c r="GV107" s="188"/>
      <c r="GW107" s="188"/>
      <c r="GX107" s="188"/>
      <c r="GY107" s="188"/>
      <c r="GZ107" s="188"/>
      <c r="HA107" s="188"/>
      <c r="HB107" s="188"/>
      <c r="HC107" s="188"/>
      <c r="HD107" s="188"/>
      <c r="HE107" s="188"/>
      <c r="HF107" s="188"/>
      <c r="HG107" s="188"/>
      <c r="HH107" s="188"/>
      <c r="HI107" s="188"/>
      <c r="HJ107" s="188"/>
      <c r="HK107" s="188"/>
      <c r="HL107" s="188"/>
      <c r="HM107" s="188"/>
      <c r="HN107" s="188"/>
      <c r="HO107" s="188"/>
      <c r="HP107" s="188"/>
      <c r="HQ107" s="188"/>
      <c r="HR107" s="188"/>
      <c r="HS107" s="188"/>
      <c r="HT107" s="188"/>
    </row>
    <row r="108" spans="2:228" ht="13.5" customHeight="1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8"/>
      <c r="DE108" s="188"/>
      <c r="DF108" s="188"/>
      <c r="DG108" s="188"/>
      <c r="DH108" s="188"/>
      <c r="DI108" s="188"/>
      <c r="DJ108" s="188"/>
      <c r="DK108" s="188"/>
      <c r="DL108" s="188"/>
      <c r="DM108" s="188"/>
      <c r="DN108" s="188"/>
      <c r="DO108" s="188"/>
      <c r="DP108" s="188"/>
      <c r="DQ108" s="188"/>
      <c r="DR108" s="188"/>
      <c r="DS108" s="188"/>
      <c r="DT108" s="188"/>
      <c r="DU108" s="188"/>
      <c r="DV108" s="188"/>
      <c r="DW108" s="188"/>
      <c r="DX108" s="188"/>
      <c r="DY108" s="188"/>
      <c r="DZ108" s="188"/>
      <c r="EA108" s="188"/>
      <c r="EB108" s="188"/>
      <c r="EC108" s="188"/>
      <c r="ED108" s="188"/>
      <c r="EE108" s="188"/>
      <c r="EF108" s="188"/>
      <c r="EG108" s="188"/>
      <c r="EH108" s="188"/>
      <c r="EI108" s="188"/>
      <c r="EJ108" s="188"/>
      <c r="EK108" s="188"/>
      <c r="EL108" s="188"/>
      <c r="EM108" s="188"/>
      <c r="EN108" s="188"/>
      <c r="EO108" s="188"/>
      <c r="EP108" s="188"/>
      <c r="EQ108" s="188"/>
      <c r="ER108" s="188"/>
      <c r="ES108" s="188"/>
      <c r="ET108" s="188"/>
      <c r="EU108" s="188"/>
      <c r="EV108" s="188"/>
      <c r="EW108" s="188"/>
      <c r="EX108" s="188"/>
      <c r="EY108" s="188"/>
      <c r="EZ108" s="188"/>
      <c r="FA108" s="188"/>
      <c r="FB108" s="188"/>
      <c r="FC108" s="188"/>
      <c r="FD108" s="188"/>
      <c r="FE108" s="188"/>
      <c r="FF108" s="188"/>
      <c r="FG108" s="188"/>
      <c r="FH108" s="188"/>
      <c r="FI108" s="188"/>
      <c r="FJ108" s="188"/>
      <c r="FK108" s="188"/>
      <c r="FL108" s="188"/>
      <c r="FM108" s="188"/>
      <c r="FN108" s="188"/>
      <c r="FO108" s="188"/>
      <c r="FP108" s="188"/>
      <c r="FQ108" s="188"/>
      <c r="FR108" s="188"/>
      <c r="FS108" s="188"/>
      <c r="FT108" s="188"/>
      <c r="FU108" s="188"/>
      <c r="FV108" s="188"/>
      <c r="FW108" s="188"/>
      <c r="FX108" s="189"/>
      <c r="FY108" s="189"/>
      <c r="FZ108" s="189"/>
      <c r="GA108" s="189"/>
      <c r="GB108" s="189"/>
      <c r="GC108" s="188"/>
      <c r="GD108" s="188"/>
      <c r="GE108" s="188"/>
      <c r="GF108" s="188"/>
      <c r="GG108" s="188"/>
      <c r="GH108" s="188"/>
      <c r="GI108" s="188"/>
      <c r="GJ108" s="188"/>
      <c r="GK108" s="188"/>
      <c r="GL108" s="188"/>
      <c r="GM108" s="188"/>
      <c r="GN108" s="188"/>
      <c r="GO108" s="188"/>
      <c r="GP108" s="188"/>
      <c r="GQ108" s="188"/>
      <c r="GR108" s="188"/>
      <c r="GS108" s="188"/>
      <c r="GT108" s="188"/>
      <c r="GU108" s="188"/>
      <c r="GV108" s="188"/>
      <c r="GW108" s="188"/>
      <c r="GX108" s="188"/>
      <c r="GY108" s="188"/>
      <c r="GZ108" s="188"/>
      <c r="HA108" s="188"/>
      <c r="HB108" s="188"/>
      <c r="HC108" s="188"/>
      <c r="HD108" s="188"/>
      <c r="HE108" s="188"/>
      <c r="HF108" s="188"/>
      <c r="HG108" s="188"/>
      <c r="HH108" s="188"/>
      <c r="HI108" s="188"/>
      <c r="HJ108" s="188"/>
      <c r="HK108" s="188"/>
      <c r="HL108" s="188"/>
      <c r="HM108" s="188"/>
      <c r="HN108" s="188"/>
      <c r="HO108" s="188"/>
      <c r="HP108" s="188"/>
      <c r="HQ108" s="188"/>
      <c r="HR108" s="188"/>
      <c r="HS108" s="188"/>
      <c r="HT108" s="188"/>
    </row>
    <row r="109" spans="2:228" ht="13.5" customHeight="1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8"/>
      <c r="DU109" s="188"/>
      <c r="DV109" s="188"/>
      <c r="DW109" s="188"/>
      <c r="DX109" s="188"/>
      <c r="DY109" s="188"/>
      <c r="DZ109" s="188"/>
      <c r="EA109" s="188"/>
      <c r="EB109" s="188"/>
      <c r="EC109" s="188"/>
      <c r="ED109" s="188"/>
      <c r="EE109" s="188"/>
      <c r="EF109" s="188"/>
      <c r="EG109" s="188"/>
      <c r="EH109" s="188"/>
      <c r="EI109" s="188"/>
      <c r="EJ109" s="188"/>
      <c r="EK109" s="188"/>
      <c r="EL109" s="188"/>
      <c r="EM109" s="188"/>
      <c r="EN109" s="188"/>
      <c r="EO109" s="188"/>
      <c r="EP109" s="188"/>
      <c r="EQ109" s="188"/>
      <c r="ER109" s="188"/>
      <c r="ES109" s="188"/>
      <c r="ET109" s="188"/>
      <c r="EU109" s="188"/>
      <c r="EV109" s="188"/>
      <c r="EW109" s="188"/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8"/>
      <c r="FI109" s="188"/>
      <c r="FJ109" s="188"/>
      <c r="FK109" s="188"/>
      <c r="FL109" s="188"/>
      <c r="FM109" s="188"/>
      <c r="FN109" s="188"/>
      <c r="FO109" s="188"/>
      <c r="FP109" s="188"/>
      <c r="FQ109" s="188"/>
      <c r="FR109" s="188"/>
      <c r="FS109" s="188"/>
      <c r="FT109" s="188"/>
      <c r="FU109" s="188"/>
      <c r="FV109" s="188"/>
      <c r="FW109" s="188"/>
      <c r="FX109" s="189"/>
      <c r="FY109" s="189"/>
      <c r="FZ109" s="189"/>
      <c r="GA109" s="189"/>
      <c r="GB109" s="189"/>
      <c r="GC109" s="188"/>
      <c r="GD109" s="188"/>
      <c r="GE109" s="188"/>
      <c r="GF109" s="188"/>
      <c r="GG109" s="188"/>
      <c r="GH109" s="188"/>
      <c r="GI109" s="188"/>
      <c r="GJ109" s="188"/>
      <c r="GK109" s="188"/>
      <c r="GL109" s="188"/>
      <c r="GM109" s="188"/>
      <c r="GN109" s="188"/>
      <c r="GO109" s="188"/>
      <c r="GP109" s="188"/>
      <c r="GQ109" s="188"/>
      <c r="GR109" s="188"/>
      <c r="GS109" s="188"/>
      <c r="GT109" s="188"/>
      <c r="GU109" s="188"/>
      <c r="GV109" s="188"/>
      <c r="GW109" s="188"/>
      <c r="GX109" s="188"/>
      <c r="GY109" s="188"/>
      <c r="GZ109" s="188"/>
      <c r="HA109" s="188"/>
      <c r="HB109" s="188"/>
      <c r="HC109" s="188"/>
      <c r="HD109" s="188"/>
      <c r="HE109" s="188"/>
      <c r="HF109" s="188"/>
      <c r="HG109" s="188"/>
      <c r="HH109" s="188"/>
      <c r="HI109" s="188"/>
      <c r="HJ109" s="188"/>
      <c r="HK109" s="188"/>
      <c r="HL109" s="188"/>
      <c r="HM109" s="188"/>
      <c r="HN109" s="188"/>
      <c r="HO109" s="188"/>
      <c r="HP109" s="188"/>
      <c r="HQ109" s="188"/>
      <c r="HR109" s="188"/>
      <c r="HS109" s="188"/>
      <c r="HT109" s="188"/>
    </row>
    <row r="110" spans="2:228" ht="13.5" customHeight="1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8"/>
      <c r="DU110" s="188"/>
      <c r="DV110" s="188"/>
      <c r="DW110" s="188"/>
      <c r="DX110" s="188"/>
      <c r="DY110" s="188"/>
      <c r="DZ110" s="188"/>
      <c r="EA110" s="188"/>
      <c r="EB110" s="188"/>
      <c r="EC110" s="188"/>
      <c r="ED110" s="188"/>
      <c r="EE110" s="188"/>
      <c r="EF110" s="188"/>
      <c r="EG110" s="188"/>
      <c r="EH110" s="188"/>
      <c r="EI110" s="188"/>
      <c r="EJ110" s="188"/>
      <c r="EK110" s="188"/>
      <c r="EL110" s="188"/>
      <c r="EM110" s="188"/>
      <c r="EN110" s="188"/>
      <c r="EO110" s="188"/>
      <c r="EP110" s="188"/>
      <c r="EQ110" s="188"/>
      <c r="ER110" s="188"/>
      <c r="ES110" s="188"/>
      <c r="ET110" s="188"/>
      <c r="EU110" s="188"/>
      <c r="EV110" s="188"/>
      <c r="EW110" s="188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8"/>
      <c r="FI110" s="188"/>
      <c r="FJ110" s="188"/>
      <c r="FK110" s="188"/>
      <c r="FL110" s="188"/>
      <c r="FM110" s="188"/>
      <c r="FN110" s="188"/>
      <c r="FO110" s="188"/>
      <c r="FP110" s="188"/>
      <c r="FQ110" s="188"/>
      <c r="FR110" s="188"/>
      <c r="FS110" s="188"/>
      <c r="FT110" s="188"/>
      <c r="FU110" s="188"/>
      <c r="FV110" s="188"/>
      <c r="FW110" s="188"/>
      <c r="FX110" s="189"/>
      <c r="FY110" s="189"/>
      <c r="FZ110" s="189"/>
      <c r="GA110" s="189"/>
      <c r="GB110" s="189"/>
      <c r="GC110" s="188"/>
      <c r="GD110" s="188"/>
      <c r="GE110" s="188"/>
      <c r="GF110" s="188"/>
      <c r="GG110" s="188"/>
      <c r="GH110" s="188"/>
      <c r="GI110" s="188"/>
      <c r="GJ110" s="188"/>
      <c r="GK110" s="188"/>
      <c r="GL110" s="188"/>
      <c r="GM110" s="188"/>
      <c r="GN110" s="188"/>
      <c r="GO110" s="188"/>
      <c r="GP110" s="188"/>
      <c r="GQ110" s="188"/>
      <c r="GR110" s="188"/>
      <c r="GS110" s="188"/>
      <c r="GT110" s="188"/>
      <c r="GU110" s="188"/>
      <c r="GV110" s="188"/>
      <c r="GW110" s="188"/>
      <c r="GX110" s="188"/>
      <c r="GY110" s="188"/>
      <c r="GZ110" s="188"/>
      <c r="HA110" s="188"/>
      <c r="HB110" s="188"/>
      <c r="HC110" s="188"/>
      <c r="HD110" s="188"/>
      <c r="HE110" s="188"/>
      <c r="HF110" s="188"/>
      <c r="HG110" s="188"/>
      <c r="HH110" s="188"/>
      <c r="HI110" s="188"/>
      <c r="HJ110" s="188"/>
      <c r="HK110" s="188"/>
      <c r="HL110" s="188"/>
      <c r="HM110" s="188"/>
      <c r="HN110" s="188"/>
      <c r="HO110" s="188"/>
      <c r="HP110" s="188"/>
      <c r="HQ110" s="188"/>
      <c r="HR110" s="188"/>
      <c r="HS110" s="188"/>
      <c r="HT110" s="188"/>
    </row>
    <row r="111" spans="2:228" ht="13.5" customHeight="1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8"/>
      <c r="DE111" s="188"/>
      <c r="DF111" s="188"/>
      <c r="DG111" s="188"/>
      <c r="DH111" s="188"/>
      <c r="DI111" s="188"/>
      <c r="DJ111" s="188"/>
      <c r="DK111" s="188"/>
      <c r="DL111" s="188"/>
      <c r="DM111" s="188"/>
      <c r="DN111" s="188"/>
      <c r="DO111" s="188"/>
      <c r="DP111" s="188"/>
      <c r="DQ111" s="188"/>
      <c r="DR111" s="188"/>
      <c r="DS111" s="188"/>
      <c r="DT111" s="188"/>
      <c r="DU111" s="188"/>
      <c r="DV111" s="188"/>
      <c r="DW111" s="188"/>
      <c r="DX111" s="188"/>
      <c r="DY111" s="188"/>
      <c r="DZ111" s="188"/>
      <c r="EA111" s="188"/>
      <c r="EB111" s="188"/>
      <c r="EC111" s="188"/>
      <c r="ED111" s="188"/>
      <c r="EE111" s="188"/>
      <c r="EF111" s="188"/>
      <c r="EG111" s="188"/>
      <c r="EH111" s="188"/>
      <c r="EI111" s="188"/>
      <c r="EJ111" s="188"/>
      <c r="EK111" s="188"/>
      <c r="EL111" s="188"/>
      <c r="EM111" s="188"/>
      <c r="EN111" s="188"/>
      <c r="EO111" s="188"/>
      <c r="EP111" s="188"/>
      <c r="EQ111" s="188"/>
      <c r="ER111" s="188"/>
      <c r="ES111" s="188"/>
      <c r="ET111" s="188"/>
      <c r="EU111" s="188"/>
      <c r="EV111" s="188"/>
      <c r="EW111" s="188"/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8"/>
      <c r="FI111" s="188"/>
      <c r="FJ111" s="188"/>
      <c r="FK111" s="188"/>
      <c r="FL111" s="188"/>
      <c r="FM111" s="188"/>
      <c r="FN111" s="188"/>
      <c r="FO111" s="188"/>
      <c r="FP111" s="188"/>
      <c r="FQ111" s="188"/>
      <c r="FR111" s="188"/>
      <c r="FS111" s="188"/>
      <c r="FT111" s="188"/>
      <c r="FU111" s="188"/>
      <c r="FV111" s="188"/>
      <c r="FW111" s="188"/>
      <c r="FX111" s="189"/>
      <c r="FY111" s="189"/>
      <c r="FZ111" s="189"/>
      <c r="GA111" s="189"/>
      <c r="GB111" s="189"/>
      <c r="GC111" s="188"/>
      <c r="GD111" s="188"/>
      <c r="GE111" s="188"/>
      <c r="GF111" s="188"/>
      <c r="GG111" s="188"/>
      <c r="GH111" s="188"/>
      <c r="GI111" s="188"/>
      <c r="GJ111" s="188"/>
      <c r="GK111" s="188"/>
      <c r="GL111" s="188"/>
      <c r="GM111" s="188"/>
      <c r="GN111" s="188"/>
      <c r="GO111" s="188"/>
      <c r="GP111" s="188"/>
      <c r="GQ111" s="188"/>
      <c r="GR111" s="188"/>
      <c r="GS111" s="188"/>
      <c r="GT111" s="188"/>
      <c r="GU111" s="188"/>
      <c r="GV111" s="188"/>
      <c r="GW111" s="188"/>
      <c r="GX111" s="188"/>
      <c r="GY111" s="188"/>
      <c r="GZ111" s="188"/>
      <c r="HA111" s="188"/>
      <c r="HB111" s="188"/>
      <c r="HC111" s="188"/>
      <c r="HD111" s="188"/>
      <c r="HE111" s="188"/>
      <c r="HF111" s="188"/>
      <c r="HG111" s="188"/>
      <c r="HH111" s="188"/>
      <c r="HI111" s="188"/>
      <c r="HJ111" s="188"/>
      <c r="HK111" s="188"/>
      <c r="HL111" s="188"/>
      <c r="HM111" s="188"/>
      <c r="HN111" s="188"/>
      <c r="HO111" s="188"/>
      <c r="HP111" s="188"/>
      <c r="HQ111" s="188"/>
      <c r="HR111" s="188"/>
      <c r="HS111" s="188"/>
      <c r="HT111" s="188"/>
    </row>
    <row r="112" spans="2:228" ht="13.5" customHeight="1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8"/>
      <c r="DE112" s="188"/>
      <c r="DF112" s="188"/>
      <c r="DG112" s="188"/>
      <c r="DH112" s="188"/>
      <c r="DI112" s="188"/>
      <c r="DJ112" s="188"/>
      <c r="DK112" s="188"/>
      <c r="DL112" s="188"/>
      <c r="DM112" s="188"/>
      <c r="DN112" s="188"/>
      <c r="DO112" s="188"/>
      <c r="DP112" s="188"/>
      <c r="DQ112" s="188"/>
      <c r="DR112" s="188"/>
      <c r="DS112" s="188"/>
      <c r="DT112" s="188"/>
      <c r="DU112" s="188"/>
      <c r="DV112" s="188"/>
      <c r="DW112" s="188"/>
      <c r="DX112" s="188"/>
      <c r="DY112" s="188"/>
      <c r="DZ112" s="188"/>
      <c r="EA112" s="188"/>
      <c r="EB112" s="188"/>
      <c r="EC112" s="188"/>
      <c r="ED112" s="188"/>
      <c r="EE112" s="188"/>
      <c r="EF112" s="188"/>
      <c r="EG112" s="188"/>
      <c r="EH112" s="188"/>
      <c r="EI112" s="188"/>
      <c r="EJ112" s="188"/>
      <c r="EK112" s="188"/>
      <c r="EL112" s="188"/>
      <c r="EM112" s="188"/>
      <c r="EN112" s="188"/>
      <c r="EO112" s="188"/>
      <c r="EP112" s="188"/>
      <c r="EQ112" s="188"/>
      <c r="ER112" s="188"/>
      <c r="ES112" s="188"/>
      <c r="ET112" s="188"/>
      <c r="EU112" s="188"/>
      <c r="EV112" s="188"/>
      <c r="EW112" s="188"/>
      <c r="EX112" s="188"/>
      <c r="EY112" s="188"/>
      <c r="EZ112" s="188"/>
      <c r="FA112" s="188"/>
      <c r="FB112" s="188"/>
      <c r="FC112" s="188"/>
      <c r="FD112" s="188"/>
      <c r="FE112" s="188"/>
      <c r="FF112" s="188"/>
      <c r="FG112" s="188"/>
      <c r="FH112" s="188"/>
      <c r="FI112" s="188"/>
      <c r="FJ112" s="188"/>
      <c r="FK112" s="188"/>
      <c r="FL112" s="188"/>
      <c r="FM112" s="188"/>
      <c r="FN112" s="188"/>
      <c r="FO112" s="188"/>
      <c r="FP112" s="188"/>
      <c r="FQ112" s="188"/>
      <c r="FR112" s="188"/>
      <c r="FS112" s="188"/>
      <c r="FT112" s="188"/>
      <c r="FU112" s="188"/>
      <c r="FV112" s="188"/>
      <c r="FW112" s="188"/>
      <c r="FX112" s="189"/>
      <c r="FY112" s="189"/>
      <c r="FZ112" s="189"/>
      <c r="GA112" s="189"/>
      <c r="GB112" s="189"/>
      <c r="GC112" s="188"/>
      <c r="GD112" s="188"/>
      <c r="GE112" s="188"/>
      <c r="GF112" s="188"/>
      <c r="GG112" s="188"/>
      <c r="GH112" s="188"/>
      <c r="GI112" s="188"/>
      <c r="GJ112" s="188"/>
      <c r="GK112" s="188"/>
      <c r="GL112" s="188"/>
      <c r="GM112" s="188"/>
      <c r="GN112" s="188"/>
      <c r="GO112" s="188"/>
      <c r="GP112" s="188"/>
      <c r="GQ112" s="188"/>
      <c r="GR112" s="188"/>
      <c r="GS112" s="188"/>
      <c r="GT112" s="188"/>
      <c r="GU112" s="188"/>
      <c r="GV112" s="188"/>
      <c r="GW112" s="188"/>
      <c r="GX112" s="188"/>
      <c r="GY112" s="188"/>
      <c r="GZ112" s="188"/>
      <c r="HA112" s="188"/>
      <c r="HB112" s="188"/>
      <c r="HC112" s="188"/>
      <c r="HD112" s="188"/>
      <c r="HE112" s="188"/>
      <c r="HF112" s="188"/>
      <c r="HG112" s="188"/>
      <c r="HH112" s="188"/>
      <c r="HI112" s="188"/>
      <c r="HJ112" s="188"/>
      <c r="HK112" s="188"/>
      <c r="HL112" s="188"/>
      <c r="HM112" s="188"/>
      <c r="HN112" s="188"/>
      <c r="HO112" s="188"/>
      <c r="HP112" s="188"/>
      <c r="HQ112" s="188"/>
      <c r="HR112" s="188"/>
      <c r="HS112" s="188"/>
      <c r="HT112" s="188"/>
    </row>
    <row r="113" spans="2:228" ht="13.5" customHeight="1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8"/>
      <c r="DE113" s="188"/>
      <c r="DF113" s="188"/>
      <c r="DG113" s="188"/>
      <c r="DH113" s="188"/>
      <c r="DI113" s="188"/>
      <c r="DJ113" s="188"/>
      <c r="DK113" s="188"/>
      <c r="DL113" s="188"/>
      <c r="DM113" s="188"/>
      <c r="DN113" s="188"/>
      <c r="DO113" s="188"/>
      <c r="DP113" s="188"/>
      <c r="DQ113" s="188"/>
      <c r="DR113" s="188"/>
      <c r="DS113" s="188"/>
      <c r="DT113" s="188"/>
      <c r="DU113" s="188"/>
      <c r="DV113" s="188"/>
      <c r="DW113" s="188"/>
      <c r="DX113" s="188"/>
      <c r="DY113" s="188"/>
      <c r="DZ113" s="188"/>
      <c r="EA113" s="188"/>
      <c r="EB113" s="188"/>
      <c r="EC113" s="188"/>
      <c r="ED113" s="188"/>
      <c r="EE113" s="188"/>
      <c r="EF113" s="188"/>
      <c r="EG113" s="188"/>
      <c r="EH113" s="188"/>
      <c r="EI113" s="188"/>
      <c r="EJ113" s="188"/>
      <c r="EK113" s="188"/>
      <c r="EL113" s="188"/>
      <c r="EM113" s="188"/>
      <c r="EN113" s="188"/>
      <c r="EO113" s="188"/>
      <c r="EP113" s="188"/>
      <c r="EQ113" s="188"/>
      <c r="ER113" s="188"/>
      <c r="ES113" s="188"/>
      <c r="ET113" s="188"/>
      <c r="EU113" s="188"/>
      <c r="EV113" s="188"/>
      <c r="EW113" s="188"/>
      <c r="EX113" s="188"/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88"/>
      <c r="FI113" s="188"/>
      <c r="FJ113" s="188"/>
      <c r="FK113" s="188"/>
      <c r="FL113" s="188"/>
      <c r="FM113" s="188"/>
      <c r="FN113" s="188"/>
      <c r="FO113" s="188"/>
      <c r="FP113" s="188"/>
      <c r="FQ113" s="188"/>
      <c r="FR113" s="188"/>
      <c r="FS113" s="188"/>
      <c r="FT113" s="188"/>
      <c r="FU113" s="188"/>
      <c r="FV113" s="188"/>
      <c r="FW113" s="188"/>
      <c r="FX113" s="189"/>
      <c r="FY113" s="189"/>
      <c r="FZ113" s="189"/>
      <c r="GA113" s="189"/>
      <c r="GB113" s="189"/>
      <c r="GC113" s="188"/>
      <c r="GD113" s="188"/>
      <c r="GE113" s="188"/>
      <c r="GF113" s="188"/>
      <c r="GG113" s="188"/>
      <c r="GH113" s="188"/>
      <c r="GI113" s="188"/>
      <c r="GJ113" s="188"/>
      <c r="GK113" s="188"/>
      <c r="GL113" s="188"/>
      <c r="GM113" s="188"/>
      <c r="GN113" s="188"/>
      <c r="GO113" s="188"/>
      <c r="GP113" s="188"/>
      <c r="GQ113" s="188"/>
      <c r="GR113" s="188"/>
      <c r="GS113" s="188"/>
      <c r="GT113" s="188"/>
      <c r="GU113" s="188"/>
      <c r="GV113" s="188"/>
      <c r="GW113" s="188"/>
      <c r="GX113" s="188"/>
      <c r="GY113" s="188"/>
      <c r="GZ113" s="188"/>
      <c r="HA113" s="188"/>
      <c r="HB113" s="188"/>
      <c r="HC113" s="188"/>
      <c r="HD113" s="188"/>
      <c r="HE113" s="188"/>
      <c r="HF113" s="188"/>
      <c r="HG113" s="188"/>
      <c r="HH113" s="188"/>
      <c r="HI113" s="188"/>
      <c r="HJ113" s="188"/>
      <c r="HK113" s="188"/>
      <c r="HL113" s="188"/>
      <c r="HM113" s="188"/>
      <c r="HN113" s="188"/>
      <c r="HO113" s="188"/>
      <c r="HP113" s="188"/>
      <c r="HQ113" s="188"/>
      <c r="HR113" s="188"/>
      <c r="HS113" s="188"/>
      <c r="HT113" s="188"/>
    </row>
    <row r="114" spans="2:228" ht="13.5" customHeight="1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  <c r="CP114" s="188"/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8"/>
      <c r="DE114" s="188"/>
      <c r="DF114" s="188"/>
      <c r="DG114" s="188"/>
      <c r="DH114" s="188"/>
      <c r="DI114" s="188"/>
      <c r="DJ114" s="188"/>
      <c r="DK114" s="188"/>
      <c r="DL114" s="188"/>
      <c r="DM114" s="188"/>
      <c r="DN114" s="188"/>
      <c r="DO114" s="188"/>
      <c r="DP114" s="188"/>
      <c r="DQ114" s="188"/>
      <c r="DR114" s="188"/>
      <c r="DS114" s="188"/>
      <c r="DT114" s="188"/>
      <c r="DU114" s="188"/>
      <c r="DV114" s="188"/>
      <c r="DW114" s="188"/>
      <c r="DX114" s="188"/>
      <c r="DY114" s="188"/>
      <c r="DZ114" s="188"/>
      <c r="EA114" s="188"/>
      <c r="EB114" s="188"/>
      <c r="EC114" s="188"/>
      <c r="ED114" s="188"/>
      <c r="EE114" s="188"/>
      <c r="EF114" s="188"/>
      <c r="EG114" s="188"/>
      <c r="EH114" s="188"/>
      <c r="EI114" s="188"/>
      <c r="EJ114" s="188"/>
      <c r="EK114" s="188"/>
      <c r="EL114" s="188"/>
      <c r="EM114" s="188"/>
      <c r="EN114" s="188"/>
      <c r="EO114" s="188"/>
      <c r="EP114" s="188"/>
      <c r="EQ114" s="188"/>
      <c r="ER114" s="188"/>
      <c r="ES114" s="188"/>
      <c r="ET114" s="188"/>
      <c r="EU114" s="188"/>
      <c r="EV114" s="188"/>
      <c r="EW114" s="188"/>
      <c r="EX114" s="188"/>
      <c r="EY114" s="188"/>
      <c r="EZ114" s="188"/>
      <c r="FA114" s="188"/>
      <c r="FB114" s="188"/>
      <c r="FC114" s="188"/>
      <c r="FD114" s="188"/>
      <c r="FE114" s="188"/>
      <c r="FF114" s="188"/>
      <c r="FG114" s="188"/>
      <c r="FH114" s="188"/>
      <c r="FI114" s="188"/>
      <c r="FJ114" s="188"/>
      <c r="FK114" s="188"/>
      <c r="FL114" s="188"/>
      <c r="FM114" s="188"/>
      <c r="FN114" s="188"/>
      <c r="FO114" s="188"/>
      <c r="FP114" s="188"/>
      <c r="FQ114" s="188"/>
      <c r="FR114" s="188"/>
      <c r="FS114" s="188"/>
      <c r="FT114" s="188"/>
      <c r="FU114" s="188"/>
      <c r="FV114" s="188"/>
      <c r="FW114" s="188"/>
      <c r="FX114" s="189"/>
      <c r="FY114" s="189"/>
      <c r="FZ114" s="189"/>
      <c r="GA114" s="189"/>
      <c r="GB114" s="189"/>
      <c r="GC114" s="188"/>
      <c r="GD114" s="188"/>
      <c r="GE114" s="188"/>
      <c r="GF114" s="188"/>
      <c r="GG114" s="188"/>
      <c r="GH114" s="188"/>
      <c r="GI114" s="188"/>
      <c r="GJ114" s="188"/>
      <c r="GK114" s="188"/>
      <c r="GL114" s="188"/>
      <c r="GM114" s="188"/>
      <c r="GN114" s="188"/>
      <c r="GO114" s="188"/>
      <c r="GP114" s="188"/>
      <c r="GQ114" s="188"/>
      <c r="GR114" s="188"/>
      <c r="GS114" s="188"/>
      <c r="GT114" s="188"/>
      <c r="GU114" s="188"/>
      <c r="GV114" s="188"/>
      <c r="GW114" s="188"/>
      <c r="GX114" s="188"/>
      <c r="GY114" s="188"/>
      <c r="GZ114" s="188"/>
      <c r="HA114" s="188"/>
      <c r="HB114" s="188"/>
      <c r="HC114" s="188"/>
      <c r="HD114" s="188"/>
      <c r="HE114" s="188"/>
      <c r="HF114" s="188"/>
      <c r="HG114" s="188"/>
      <c r="HH114" s="188"/>
      <c r="HI114" s="188"/>
      <c r="HJ114" s="188"/>
      <c r="HK114" s="188"/>
      <c r="HL114" s="188"/>
      <c r="HM114" s="188"/>
      <c r="HN114" s="188"/>
      <c r="HO114" s="188"/>
      <c r="HP114" s="188"/>
      <c r="HQ114" s="188"/>
      <c r="HR114" s="188"/>
      <c r="HS114" s="188"/>
      <c r="HT114" s="188"/>
    </row>
    <row r="115" spans="2:228" ht="13.5" customHeight="1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8"/>
      <c r="DE115" s="188"/>
      <c r="DF115" s="188"/>
      <c r="DG115" s="188"/>
      <c r="DH115" s="188"/>
      <c r="DI115" s="188"/>
      <c r="DJ115" s="188"/>
      <c r="DK115" s="188"/>
      <c r="DL115" s="188"/>
      <c r="DM115" s="188"/>
      <c r="DN115" s="188"/>
      <c r="DO115" s="188"/>
      <c r="DP115" s="188"/>
      <c r="DQ115" s="188"/>
      <c r="DR115" s="188"/>
      <c r="DS115" s="188"/>
      <c r="DT115" s="188"/>
      <c r="DU115" s="188"/>
      <c r="DV115" s="188"/>
      <c r="DW115" s="188"/>
      <c r="DX115" s="188"/>
      <c r="DY115" s="188"/>
      <c r="DZ115" s="188"/>
      <c r="EA115" s="188"/>
      <c r="EB115" s="188"/>
      <c r="EC115" s="188"/>
      <c r="ED115" s="188"/>
      <c r="EE115" s="188"/>
      <c r="EF115" s="188"/>
      <c r="EG115" s="188"/>
      <c r="EH115" s="188"/>
      <c r="EI115" s="188"/>
      <c r="EJ115" s="188"/>
      <c r="EK115" s="188"/>
      <c r="EL115" s="188"/>
      <c r="EM115" s="188"/>
      <c r="EN115" s="188"/>
      <c r="EO115" s="188"/>
      <c r="EP115" s="188"/>
      <c r="EQ115" s="188"/>
      <c r="ER115" s="188"/>
      <c r="ES115" s="188"/>
      <c r="ET115" s="188"/>
      <c r="EU115" s="188"/>
      <c r="EV115" s="188"/>
      <c r="EW115" s="188"/>
      <c r="EX115" s="188"/>
      <c r="EY115" s="188"/>
      <c r="EZ115" s="188"/>
      <c r="FA115" s="188"/>
      <c r="FB115" s="188"/>
      <c r="FC115" s="188"/>
      <c r="FD115" s="188"/>
      <c r="FE115" s="188"/>
      <c r="FF115" s="188"/>
      <c r="FG115" s="188"/>
      <c r="FH115" s="188"/>
      <c r="FI115" s="188"/>
      <c r="FJ115" s="188"/>
      <c r="FK115" s="188"/>
      <c r="FL115" s="188"/>
      <c r="FM115" s="188"/>
      <c r="FN115" s="188"/>
      <c r="FO115" s="188"/>
      <c r="FP115" s="188"/>
      <c r="FQ115" s="188"/>
      <c r="FR115" s="188"/>
      <c r="FS115" s="188"/>
      <c r="FT115" s="188"/>
      <c r="FU115" s="188"/>
      <c r="FV115" s="188"/>
      <c r="FW115" s="188"/>
      <c r="FX115" s="189"/>
      <c r="FY115" s="189"/>
      <c r="FZ115" s="189"/>
      <c r="GA115" s="189"/>
      <c r="GB115" s="189"/>
      <c r="GC115" s="188"/>
      <c r="GD115" s="188"/>
      <c r="GE115" s="188"/>
      <c r="GF115" s="188"/>
      <c r="GG115" s="188"/>
      <c r="GH115" s="188"/>
      <c r="GI115" s="188"/>
      <c r="GJ115" s="188"/>
      <c r="GK115" s="188"/>
      <c r="GL115" s="188"/>
      <c r="GM115" s="188"/>
      <c r="GN115" s="188"/>
      <c r="GO115" s="188"/>
      <c r="GP115" s="188"/>
      <c r="GQ115" s="188"/>
      <c r="GR115" s="188"/>
      <c r="GS115" s="188"/>
      <c r="GT115" s="188"/>
      <c r="GU115" s="188"/>
      <c r="GV115" s="188"/>
      <c r="GW115" s="188"/>
      <c r="GX115" s="188"/>
      <c r="GY115" s="188"/>
      <c r="GZ115" s="188"/>
      <c r="HA115" s="188"/>
      <c r="HB115" s="188"/>
      <c r="HC115" s="188"/>
      <c r="HD115" s="188"/>
      <c r="HE115" s="188"/>
      <c r="HF115" s="188"/>
      <c r="HG115" s="188"/>
      <c r="HH115" s="188"/>
      <c r="HI115" s="188"/>
      <c r="HJ115" s="188"/>
      <c r="HK115" s="188"/>
      <c r="HL115" s="188"/>
      <c r="HM115" s="188"/>
      <c r="HN115" s="188"/>
      <c r="HO115" s="188"/>
      <c r="HP115" s="188"/>
      <c r="HQ115" s="188"/>
      <c r="HR115" s="188"/>
      <c r="HS115" s="188"/>
      <c r="HT115" s="188"/>
    </row>
    <row r="116" spans="2:228" ht="13.5" customHeight="1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  <c r="CP116" s="188"/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8"/>
      <c r="DE116" s="188"/>
      <c r="DF116" s="188"/>
      <c r="DG116" s="188"/>
      <c r="DH116" s="188"/>
      <c r="DI116" s="188"/>
      <c r="DJ116" s="188"/>
      <c r="DK116" s="188"/>
      <c r="DL116" s="188"/>
      <c r="DM116" s="188"/>
      <c r="DN116" s="188"/>
      <c r="DO116" s="188"/>
      <c r="DP116" s="188"/>
      <c r="DQ116" s="188"/>
      <c r="DR116" s="188"/>
      <c r="DS116" s="188"/>
      <c r="DT116" s="188"/>
      <c r="DU116" s="188"/>
      <c r="DV116" s="188"/>
      <c r="DW116" s="188"/>
      <c r="DX116" s="188"/>
      <c r="DY116" s="188"/>
      <c r="DZ116" s="188"/>
      <c r="EA116" s="188"/>
      <c r="EB116" s="188"/>
      <c r="EC116" s="188"/>
      <c r="ED116" s="188"/>
      <c r="EE116" s="188"/>
      <c r="EF116" s="188"/>
      <c r="EG116" s="188"/>
      <c r="EH116" s="188"/>
      <c r="EI116" s="188"/>
      <c r="EJ116" s="188"/>
      <c r="EK116" s="188"/>
      <c r="EL116" s="188"/>
      <c r="EM116" s="188"/>
      <c r="EN116" s="188"/>
      <c r="EO116" s="188"/>
      <c r="EP116" s="188"/>
      <c r="EQ116" s="188"/>
      <c r="ER116" s="188"/>
      <c r="ES116" s="188"/>
      <c r="ET116" s="188"/>
      <c r="EU116" s="188"/>
      <c r="EV116" s="188"/>
      <c r="EW116" s="188"/>
      <c r="EX116" s="188"/>
      <c r="EY116" s="188"/>
      <c r="EZ116" s="188"/>
      <c r="FA116" s="188"/>
      <c r="FB116" s="188"/>
      <c r="FC116" s="188"/>
      <c r="FD116" s="188"/>
      <c r="FE116" s="188"/>
      <c r="FF116" s="188"/>
      <c r="FG116" s="188"/>
      <c r="FH116" s="188"/>
      <c r="FI116" s="188"/>
      <c r="FJ116" s="188"/>
      <c r="FK116" s="188"/>
      <c r="FL116" s="188"/>
      <c r="FM116" s="188"/>
      <c r="FN116" s="188"/>
      <c r="FO116" s="188"/>
      <c r="FP116" s="188"/>
      <c r="FQ116" s="188"/>
      <c r="FR116" s="188"/>
      <c r="FS116" s="188"/>
      <c r="FT116" s="188"/>
      <c r="FU116" s="188"/>
      <c r="FV116" s="188"/>
      <c r="FW116" s="188"/>
      <c r="FX116" s="189"/>
      <c r="FY116" s="189"/>
      <c r="FZ116" s="189"/>
      <c r="GA116" s="189"/>
      <c r="GB116" s="189"/>
      <c r="GC116" s="188"/>
      <c r="GD116" s="188"/>
      <c r="GE116" s="188"/>
      <c r="GF116" s="188"/>
      <c r="GG116" s="188"/>
      <c r="GH116" s="188"/>
      <c r="GI116" s="188"/>
      <c r="GJ116" s="188"/>
      <c r="GK116" s="188"/>
      <c r="GL116" s="188"/>
      <c r="GM116" s="188"/>
      <c r="GN116" s="188"/>
      <c r="GO116" s="188"/>
      <c r="GP116" s="188"/>
      <c r="GQ116" s="188"/>
      <c r="GR116" s="188"/>
      <c r="GS116" s="188"/>
      <c r="GT116" s="188"/>
      <c r="GU116" s="188"/>
      <c r="GV116" s="188"/>
      <c r="GW116" s="188"/>
      <c r="GX116" s="188"/>
      <c r="GY116" s="188"/>
      <c r="GZ116" s="188"/>
      <c r="HA116" s="188"/>
      <c r="HB116" s="188"/>
      <c r="HC116" s="188"/>
      <c r="HD116" s="188"/>
      <c r="HE116" s="188"/>
      <c r="HF116" s="188"/>
      <c r="HG116" s="188"/>
      <c r="HH116" s="188"/>
      <c r="HI116" s="188"/>
      <c r="HJ116" s="188"/>
      <c r="HK116" s="188"/>
      <c r="HL116" s="188"/>
      <c r="HM116" s="188"/>
      <c r="HN116" s="188"/>
      <c r="HO116" s="188"/>
      <c r="HP116" s="188"/>
      <c r="HQ116" s="188"/>
      <c r="HR116" s="188"/>
      <c r="HS116" s="188"/>
      <c r="HT116" s="188"/>
    </row>
    <row r="117" spans="2:228" ht="13.5" customHeight="1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  <c r="CP117" s="188"/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8"/>
      <c r="DE117" s="188"/>
      <c r="DF117" s="188"/>
      <c r="DG117" s="188"/>
      <c r="DH117" s="188"/>
      <c r="DI117" s="188"/>
      <c r="DJ117" s="188"/>
      <c r="DK117" s="188"/>
      <c r="DL117" s="188"/>
      <c r="DM117" s="188"/>
      <c r="DN117" s="188"/>
      <c r="DO117" s="188"/>
      <c r="DP117" s="188"/>
      <c r="DQ117" s="188"/>
      <c r="DR117" s="188"/>
      <c r="DS117" s="188"/>
      <c r="DT117" s="188"/>
      <c r="DU117" s="188"/>
      <c r="DV117" s="188"/>
      <c r="DW117" s="188"/>
      <c r="DX117" s="188"/>
      <c r="DY117" s="188"/>
      <c r="DZ117" s="188"/>
      <c r="EA117" s="188"/>
      <c r="EB117" s="188"/>
      <c r="EC117" s="188"/>
      <c r="ED117" s="188"/>
      <c r="EE117" s="188"/>
      <c r="EF117" s="188"/>
      <c r="EG117" s="188"/>
      <c r="EH117" s="188"/>
      <c r="EI117" s="188"/>
      <c r="EJ117" s="188"/>
      <c r="EK117" s="188"/>
      <c r="EL117" s="188"/>
      <c r="EM117" s="188"/>
      <c r="EN117" s="188"/>
      <c r="EO117" s="188"/>
      <c r="EP117" s="188"/>
      <c r="EQ117" s="188"/>
      <c r="ER117" s="188"/>
      <c r="ES117" s="188"/>
      <c r="ET117" s="188"/>
      <c r="EU117" s="188"/>
      <c r="EV117" s="188"/>
      <c r="EW117" s="188"/>
      <c r="EX117" s="188"/>
      <c r="EY117" s="188"/>
      <c r="EZ117" s="188"/>
      <c r="FA117" s="188"/>
      <c r="FB117" s="188"/>
      <c r="FC117" s="188"/>
      <c r="FD117" s="188"/>
      <c r="FE117" s="188"/>
      <c r="FF117" s="188"/>
      <c r="FG117" s="188"/>
      <c r="FH117" s="188"/>
      <c r="FI117" s="188"/>
      <c r="FJ117" s="188"/>
      <c r="FK117" s="188"/>
      <c r="FL117" s="188"/>
      <c r="FM117" s="188"/>
      <c r="FN117" s="188"/>
      <c r="FO117" s="188"/>
      <c r="FP117" s="188"/>
      <c r="FQ117" s="188"/>
      <c r="FR117" s="188"/>
      <c r="FS117" s="188"/>
      <c r="FT117" s="188"/>
      <c r="FU117" s="188"/>
      <c r="FV117" s="188"/>
      <c r="FW117" s="188"/>
      <c r="FX117" s="189"/>
      <c r="FY117" s="189"/>
      <c r="FZ117" s="189"/>
      <c r="GA117" s="189"/>
      <c r="GB117" s="189"/>
      <c r="GC117" s="188"/>
      <c r="GD117" s="188"/>
      <c r="GE117" s="188"/>
      <c r="GF117" s="188"/>
      <c r="GG117" s="188"/>
      <c r="GH117" s="188"/>
      <c r="GI117" s="188"/>
      <c r="GJ117" s="188"/>
      <c r="GK117" s="188"/>
      <c r="GL117" s="188"/>
      <c r="GM117" s="188"/>
      <c r="GN117" s="188"/>
      <c r="GO117" s="188"/>
      <c r="GP117" s="188"/>
      <c r="GQ117" s="188"/>
      <c r="GR117" s="188"/>
      <c r="GS117" s="188"/>
      <c r="GT117" s="188"/>
      <c r="GU117" s="188"/>
      <c r="GV117" s="188"/>
      <c r="GW117" s="188"/>
      <c r="GX117" s="188"/>
      <c r="GY117" s="188"/>
      <c r="GZ117" s="188"/>
      <c r="HA117" s="188"/>
      <c r="HB117" s="188"/>
      <c r="HC117" s="188"/>
      <c r="HD117" s="188"/>
      <c r="HE117" s="188"/>
      <c r="HF117" s="188"/>
      <c r="HG117" s="188"/>
      <c r="HH117" s="188"/>
      <c r="HI117" s="188"/>
      <c r="HJ117" s="188"/>
      <c r="HK117" s="188"/>
      <c r="HL117" s="188"/>
      <c r="HM117" s="188"/>
      <c r="HN117" s="188"/>
      <c r="HO117" s="188"/>
      <c r="HP117" s="188"/>
      <c r="HQ117" s="188"/>
      <c r="HR117" s="188"/>
      <c r="HS117" s="188"/>
      <c r="HT117" s="188"/>
    </row>
    <row r="118" spans="2:228" ht="13.5" customHeight="1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  <c r="CP118" s="188"/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8"/>
      <c r="DE118" s="188"/>
      <c r="DF118" s="188"/>
      <c r="DG118" s="188"/>
      <c r="DH118" s="188"/>
      <c r="DI118" s="188"/>
      <c r="DJ118" s="188"/>
      <c r="DK118" s="188"/>
      <c r="DL118" s="188"/>
      <c r="DM118" s="188"/>
      <c r="DN118" s="188"/>
      <c r="DO118" s="188"/>
      <c r="DP118" s="188"/>
      <c r="DQ118" s="188"/>
      <c r="DR118" s="188"/>
      <c r="DS118" s="188"/>
      <c r="DT118" s="188"/>
      <c r="DU118" s="188"/>
      <c r="DV118" s="188"/>
      <c r="DW118" s="188"/>
      <c r="DX118" s="188"/>
      <c r="DY118" s="188"/>
      <c r="DZ118" s="188"/>
      <c r="EA118" s="188"/>
      <c r="EB118" s="188"/>
      <c r="EC118" s="188"/>
      <c r="ED118" s="188"/>
      <c r="EE118" s="188"/>
      <c r="EF118" s="188"/>
      <c r="EG118" s="188"/>
      <c r="EH118" s="188"/>
      <c r="EI118" s="188"/>
      <c r="EJ118" s="188"/>
      <c r="EK118" s="188"/>
      <c r="EL118" s="188"/>
      <c r="EM118" s="188"/>
      <c r="EN118" s="188"/>
      <c r="EO118" s="188"/>
      <c r="EP118" s="188"/>
      <c r="EQ118" s="188"/>
      <c r="ER118" s="188"/>
      <c r="ES118" s="188"/>
      <c r="ET118" s="188"/>
      <c r="EU118" s="188"/>
      <c r="EV118" s="188"/>
      <c r="EW118" s="188"/>
      <c r="EX118" s="188"/>
      <c r="EY118" s="188"/>
      <c r="EZ118" s="188"/>
      <c r="FA118" s="188"/>
      <c r="FB118" s="188"/>
      <c r="FC118" s="188"/>
      <c r="FD118" s="188"/>
      <c r="FE118" s="188"/>
      <c r="FF118" s="188"/>
      <c r="FG118" s="188"/>
      <c r="FH118" s="188"/>
      <c r="FI118" s="188"/>
      <c r="FJ118" s="188"/>
      <c r="FK118" s="188"/>
      <c r="FL118" s="188"/>
      <c r="FM118" s="188"/>
      <c r="FN118" s="188"/>
      <c r="FO118" s="188"/>
      <c r="FP118" s="188"/>
      <c r="FQ118" s="188"/>
      <c r="FR118" s="188"/>
      <c r="FS118" s="188"/>
      <c r="FT118" s="188"/>
      <c r="FU118" s="188"/>
      <c r="FV118" s="188"/>
      <c r="FW118" s="188"/>
      <c r="FX118" s="189"/>
      <c r="FY118" s="189"/>
      <c r="FZ118" s="189"/>
      <c r="GA118" s="189"/>
      <c r="GB118" s="189"/>
      <c r="GC118" s="188"/>
      <c r="GD118" s="188"/>
      <c r="GE118" s="188"/>
      <c r="GF118" s="188"/>
      <c r="GG118" s="188"/>
      <c r="GH118" s="188"/>
      <c r="GI118" s="188"/>
      <c r="GJ118" s="188"/>
      <c r="GK118" s="188"/>
      <c r="GL118" s="188"/>
      <c r="GM118" s="188"/>
      <c r="GN118" s="188"/>
      <c r="GO118" s="188"/>
      <c r="GP118" s="188"/>
      <c r="GQ118" s="188"/>
      <c r="GR118" s="188"/>
      <c r="GS118" s="188"/>
      <c r="GT118" s="188"/>
      <c r="GU118" s="188"/>
      <c r="GV118" s="188"/>
      <c r="GW118" s="188"/>
      <c r="GX118" s="188"/>
      <c r="GY118" s="188"/>
      <c r="GZ118" s="188"/>
      <c r="HA118" s="188"/>
      <c r="HB118" s="188"/>
      <c r="HC118" s="188"/>
      <c r="HD118" s="188"/>
      <c r="HE118" s="188"/>
      <c r="HF118" s="188"/>
      <c r="HG118" s="188"/>
      <c r="HH118" s="188"/>
      <c r="HI118" s="188"/>
      <c r="HJ118" s="188"/>
      <c r="HK118" s="188"/>
      <c r="HL118" s="188"/>
      <c r="HM118" s="188"/>
      <c r="HN118" s="188"/>
      <c r="HO118" s="188"/>
      <c r="HP118" s="188"/>
      <c r="HQ118" s="188"/>
      <c r="HR118" s="188"/>
      <c r="HS118" s="188"/>
      <c r="HT118" s="188"/>
    </row>
    <row r="119" spans="2:228" ht="13.5" customHeight="1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  <c r="CP119" s="188"/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8"/>
      <c r="DE119" s="188"/>
      <c r="DF119" s="188"/>
      <c r="DG119" s="188"/>
      <c r="DH119" s="188"/>
      <c r="DI119" s="188"/>
      <c r="DJ119" s="188"/>
      <c r="DK119" s="188"/>
      <c r="DL119" s="188"/>
      <c r="DM119" s="188"/>
      <c r="DN119" s="188"/>
      <c r="DO119" s="188"/>
      <c r="DP119" s="188"/>
      <c r="DQ119" s="188"/>
      <c r="DR119" s="188"/>
      <c r="DS119" s="188"/>
      <c r="DT119" s="188"/>
      <c r="DU119" s="188"/>
      <c r="DV119" s="188"/>
      <c r="DW119" s="188"/>
      <c r="DX119" s="188"/>
      <c r="DY119" s="188"/>
      <c r="DZ119" s="188"/>
      <c r="EA119" s="188"/>
      <c r="EB119" s="188"/>
      <c r="EC119" s="188"/>
      <c r="ED119" s="188"/>
      <c r="EE119" s="188"/>
      <c r="EF119" s="188"/>
      <c r="EG119" s="188"/>
      <c r="EH119" s="188"/>
      <c r="EI119" s="188"/>
      <c r="EJ119" s="188"/>
      <c r="EK119" s="188"/>
      <c r="EL119" s="188"/>
      <c r="EM119" s="188"/>
      <c r="EN119" s="188"/>
      <c r="EO119" s="188"/>
      <c r="EP119" s="188"/>
      <c r="EQ119" s="188"/>
      <c r="ER119" s="188"/>
      <c r="ES119" s="188"/>
      <c r="ET119" s="188"/>
      <c r="EU119" s="188"/>
      <c r="EV119" s="188"/>
      <c r="EW119" s="188"/>
      <c r="EX119" s="188"/>
      <c r="EY119" s="188"/>
      <c r="EZ119" s="188"/>
      <c r="FA119" s="188"/>
      <c r="FB119" s="188"/>
      <c r="FC119" s="188"/>
      <c r="FD119" s="188"/>
      <c r="FE119" s="188"/>
      <c r="FF119" s="188"/>
      <c r="FG119" s="188"/>
      <c r="FH119" s="188"/>
      <c r="FI119" s="188"/>
      <c r="FJ119" s="188"/>
      <c r="FK119" s="188"/>
      <c r="FL119" s="188"/>
      <c r="FM119" s="188"/>
      <c r="FN119" s="188"/>
      <c r="FO119" s="188"/>
      <c r="FP119" s="188"/>
      <c r="FQ119" s="188"/>
      <c r="FR119" s="188"/>
      <c r="FS119" s="188"/>
      <c r="FT119" s="188"/>
      <c r="FU119" s="188"/>
      <c r="FV119" s="188"/>
      <c r="FW119" s="188"/>
      <c r="FX119" s="189"/>
      <c r="FY119" s="189"/>
      <c r="FZ119" s="189"/>
      <c r="GA119" s="189"/>
      <c r="GB119" s="189"/>
      <c r="GC119" s="188"/>
      <c r="GD119" s="188"/>
      <c r="GE119" s="188"/>
      <c r="GF119" s="188"/>
      <c r="GG119" s="188"/>
      <c r="GH119" s="188"/>
      <c r="GI119" s="188"/>
      <c r="GJ119" s="188"/>
      <c r="GK119" s="188"/>
      <c r="GL119" s="188"/>
      <c r="GM119" s="188"/>
      <c r="GN119" s="188"/>
      <c r="GO119" s="188"/>
      <c r="GP119" s="188"/>
      <c r="GQ119" s="188"/>
      <c r="GR119" s="188"/>
      <c r="GS119" s="188"/>
      <c r="GT119" s="188"/>
      <c r="GU119" s="188"/>
      <c r="GV119" s="188"/>
      <c r="GW119" s="188"/>
      <c r="GX119" s="188"/>
      <c r="GY119" s="188"/>
      <c r="GZ119" s="188"/>
      <c r="HA119" s="188"/>
      <c r="HB119" s="188"/>
      <c r="HC119" s="188"/>
      <c r="HD119" s="188"/>
      <c r="HE119" s="188"/>
      <c r="HF119" s="188"/>
      <c r="HG119" s="188"/>
      <c r="HH119" s="188"/>
      <c r="HI119" s="188"/>
      <c r="HJ119" s="188"/>
      <c r="HK119" s="188"/>
      <c r="HL119" s="188"/>
      <c r="HM119" s="188"/>
      <c r="HN119" s="188"/>
      <c r="HO119" s="188"/>
      <c r="HP119" s="188"/>
      <c r="HQ119" s="188"/>
      <c r="HR119" s="188"/>
      <c r="HS119" s="188"/>
      <c r="HT119" s="188"/>
    </row>
    <row r="120" spans="180:184" ht="13.5" customHeight="1">
      <c r="FX120" s="105"/>
      <c r="FY120" s="105"/>
      <c r="FZ120" s="105"/>
      <c r="GA120" s="105"/>
      <c r="GB120" s="105"/>
    </row>
    <row r="121" spans="180:184" ht="13.5" customHeight="1">
      <c r="FX121" s="105"/>
      <c r="FY121" s="105"/>
      <c r="FZ121" s="105"/>
      <c r="GA121" s="105"/>
      <c r="GB121" s="105"/>
    </row>
  </sheetData>
  <sheetProtection/>
  <mergeCells count="2558">
    <mergeCell ref="HQ83:HR83"/>
    <mergeCell ref="HS83:HT83"/>
    <mergeCell ref="HB84:HC84"/>
    <mergeCell ref="HD84:HE84"/>
    <mergeCell ref="HF84:HG84"/>
    <mergeCell ref="HH84:HI84"/>
    <mergeCell ref="HM84:HN84"/>
    <mergeCell ref="HO84:HP84"/>
    <mergeCell ref="HQ84:HR84"/>
    <mergeCell ref="HS84:HT84"/>
    <mergeCell ref="HB83:HC83"/>
    <mergeCell ref="HD83:HE83"/>
    <mergeCell ref="HF83:HG83"/>
    <mergeCell ref="HH83:HI83"/>
    <mergeCell ref="HM83:HN83"/>
    <mergeCell ref="HO83:HP83"/>
    <mergeCell ref="HQ81:HR81"/>
    <mergeCell ref="HS81:HT81"/>
    <mergeCell ref="HB82:HC82"/>
    <mergeCell ref="HD82:HE82"/>
    <mergeCell ref="HF82:HG82"/>
    <mergeCell ref="HH82:HI82"/>
    <mergeCell ref="HM82:HN82"/>
    <mergeCell ref="HO82:HP82"/>
    <mergeCell ref="HQ82:HR82"/>
    <mergeCell ref="HS82:HT82"/>
    <mergeCell ref="HB81:HC81"/>
    <mergeCell ref="HD81:HE81"/>
    <mergeCell ref="HF81:HG81"/>
    <mergeCell ref="HH81:HI81"/>
    <mergeCell ref="HM81:HN81"/>
    <mergeCell ref="HO81:HP81"/>
    <mergeCell ref="HQ79:HR79"/>
    <mergeCell ref="HS79:HT79"/>
    <mergeCell ref="HB80:HC80"/>
    <mergeCell ref="HD80:HE80"/>
    <mergeCell ref="HF80:HG80"/>
    <mergeCell ref="HH80:HI80"/>
    <mergeCell ref="HM80:HN80"/>
    <mergeCell ref="HO80:HP80"/>
    <mergeCell ref="HQ80:HR80"/>
    <mergeCell ref="HS80:HT80"/>
    <mergeCell ref="HB79:HC79"/>
    <mergeCell ref="HD79:HE79"/>
    <mergeCell ref="HF79:HG79"/>
    <mergeCell ref="HH79:HI79"/>
    <mergeCell ref="HM79:HN79"/>
    <mergeCell ref="HO79:HP79"/>
    <mergeCell ref="HQ77:HR77"/>
    <mergeCell ref="HS77:HT77"/>
    <mergeCell ref="HB78:HC78"/>
    <mergeCell ref="HD78:HE78"/>
    <mergeCell ref="HF78:HG78"/>
    <mergeCell ref="HH78:HI78"/>
    <mergeCell ref="HM78:HN78"/>
    <mergeCell ref="HO78:HP78"/>
    <mergeCell ref="HQ78:HR78"/>
    <mergeCell ref="HS78:HT78"/>
    <mergeCell ref="HB77:HC77"/>
    <mergeCell ref="HD77:HE77"/>
    <mergeCell ref="HF77:HG77"/>
    <mergeCell ref="HH77:HI77"/>
    <mergeCell ref="HM77:HN77"/>
    <mergeCell ref="HO77:HP77"/>
    <mergeCell ref="HQ75:HR75"/>
    <mergeCell ref="HS75:HT75"/>
    <mergeCell ref="HB76:HC76"/>
    <mergeCell ref="HD76:HE76"/>
    <mergeCell ref="HF76:HG76"/>
    <mergeCell ref="HH76:HI76"/>
    <mergeCell ref="HM76:HN76"/>
    <mergeCell ref="HO76:HP76"/>
    <mergeCell ref="HQ76:HR76"/>
    <mergeCell ref="HS76:HT76"/>
    <mergeCell ref="HB75:HC75"/>
    <mergeCell ref="HD75:HE75"/>
    <mergeCell ref="HF75:HG75"/>
    <mergeCell ref="HH75:HI75"/>
    <mergeCell ref="HM75:HN75"/>
    <mergeCell ref="HO75:HP75"/>
    <mergeCell ref="HQ73:HR73"/>
    <mergeCell ref="HS73:HT73"/>
    <mergeCell ref="HB74:HC74"/>
    <mergeCell ref="HD74:HE74"/>
    <mergeCell ref="HF74:HG74"/>
    <mergeCell ref="HH74:HI74"/>
    <mergeCell ref="HM74:HN74"/>
    <mergeCell ref="HO74:HP74"/>
    <mergeCell ref="HQ74:HR74"/>
    <mergeCell ref="HS74:HT74"/>
    <mergeCell ref="HB73:HC73"/>
    <mergeCell ref="HD73:HE73"/>
    <mergeCell ref="HF73:HG73"/>
    <mergeCell ref="HH73:HI73"/>
    <mergeCell ref="HM73:HN73"/>
    <mergeCell ref="HO73:HP73"/>
    <mergeCell ref="HQ71:HR71"/>
    <mergeCell ref="HS71:HT71"/>
    <mergeCell ref="HB72:HC72"/>
    <mergeCell ref="HD72:HE72"/>
    <mergeCell ref="HF72:HG72"/>
    <mergeCell ref="HH72:HI72"/>
    <mergeCell ref="HM72:HN72"/>
    <mergeCell ref="HO72:HP72"/>
    <mergeCell ref="HQ72:HR72"/>
    <mergeCell ref="HS72:HT72"/>
    <mergeCell ref="HB71:HC71"/>
    <mergeCell ref="HD71:HE71"/>
    <mergeCell ref="HF71:HG71"/>
    <mergeCell ref="HH71:HI71"/>
    <mergeCell ref="HM71:HN71"/>
    <mergeCell ref="HO71:HP71"/>
    <mergeCell ref="HQ69:HR69"/>
    <mergeCell ref="HS69:HT69"/>
    <mergeCell ref="HB70:HC70"/>
    <mergeCell ref="HD70:HE70"/>
    <mergeCell ref="HF70:HG70"/>
    <mergeCell ref="HH70:HI70"/>
    <mergeCell ref="HM70:HN70"/>
    <mergeCell ref="HO70:HP70"/>
    <mergeCell ref="HQ70:HR70"/>
    <mergeCell ref="HS70:HT70"/>
    <mergeCell ref="HB69:HC69"/>
    <mergeCell ref="HD69:HE69"/>
    <mergeCell ref="HF69:HG69"/>
    <mergeCell ref="HH69:HI69"/>
    <mergeCell ref="HM69:HN69"/>
    <mergeCell ref="HO69:HP69"/>
    <mergeCell ref="HQ67:HR67"/>
    <mergeCell ref="HS67:HT67"/>
    <mergeCell ref="HB68:HC68"/>
    <mergeCell ref="HD68:HE68"/>
    <mergeCell ref="HF68:HG68"/>
    <mergeCell ref="HH68:HI68"/>
    <mergeCell ref="HM68:HN68"/>
    <mergeCell ref="HO68:HP68"/>
    <mergeCell ref="HQ68:HR68"/>
    <mergeCell ref="HS68:HT68"/>
    <mergeCell ref="HB67:HC67"/>
    <mergeCell ref="HD67:HE67"/>
    <mergeCell ref="HF67:HG67"/>
    <mergeCell ref="HH67:HI67"/>
    <mergeCell ref="HM67:HN67"/>
    <mergeCell ref="HO67:HP67"/>
    <mergeCell ref="HQ65:HR65"/>
    <mergeCell ref="HS65:HT65"/>
    <mergeCell ref="HB66:HC66"/>
    <mergeCell ref="HD66:HE66"/>
    <mergeCell ref="HF66:HG66"/>
    <mergeCell ref="HH66:HI66"/>
    <mergeCell ref="HM66:HN66"/>
    <mergeCell ref="HO66:HP66"/>
    <mergeCell ref="HQ66:HR66"/>
    <mergeCell ref="HS66:HT66"/>
    <mergeCell ref="HB65:HC65"/>
    <mergeCell ref="HD65:HE65"/>
    <mergeCell ref="HF65:HG65"/>
    <mergeCell ref="HH65:HI65"/>
    <mergeCell ref="HM65:HN65"/>
    <mergeCell ref="HO65:HP65"/>
    <mergeCell ref="HQ63:HR63"/>
    <mergeCell ref="HS63:HT63"/>
    <mergeCell ref="HB64:HC64"/>
    <mergeCell ref="HD64:HE64"/>
    <mergeCell ref="HF64:HG64"/>
    <mergeCell ref="HH64:HI64"/>
    <mergeCell ref="HM64:HN64"/>
    <mergeCell ref="HO64:HP64"/>
    <mergeCell ref="HQ64:HR64"/>
    <mergeCell ref="HS64:HT64"/>
    <mergeCell ref="HB63:HC63"/>
    <mergeCell ref="HD63:HE63"/>
    <mergeCell ref="HF63:HG63"/>
    <mergeCell ref="HH63:HI63"/>
    <mergeCell ref="HM63:HN63"/>
    <mergeCell ref="HO63:HP63"/>
    <mergeCell ref="HQ61:HR61"/>
    <mergeCell ref="HS61:HT61"/>
    <mergeCell ref="HB62:HC62"/>
    <mergeCell ref="HD62:HE62"/>
    <mergeCell ref="HF62:HG62"/>
    <mergeCell ref="HH62:HI62"/>
    <mergeCell ref="HM62:HN62"/>
    <mergeCell ref="HO62:HP62"/>
    <mergeCell ref="HQ62:HR62"/>
    <mergeCell ref="HS62:HT62"/>
    <mergeCell ref="HB61:HC61"/>
    <mergeCell ref="HD61:HE61"/>
    <mergeCell ref="HF61:HG61"/>
    <mergeCell ref="HH61:HI61"/>
    <mergeCell ref="HM61:HN61"/>
    <mergeCell ref="HO61:HP61"/>
    <mergeCell ref="HQ59:HR59"/>
    <mergeCell ref="HS59:HT59"/>
    <mergeCell ref="HB60:HC60"/>
    <mergeCell ref="HD60:HE60"/>
    <mergeCell ref="HF60:HG60"/>
    <mergeCell ref="HH60:HI60"/>
    <mergeCell ref="HM60:HN60"/>
    <mergeCell ref="HO60:HP60"/>
    <mergeCell ref="HQ60:HR60"/>
    <mergeCell ref="HS60:HT60"/>
    <mergeCell ref="HB59:HC59"/>
    <mergeCell ref="HD59:HE59"/>
    <mergeCell ref="HF59:HG59"/>
    <mergeCell ref="HH59:HI59"/>
    <mergeCell ref="HM59:HN59"/>
    <mergeCell ref="HO59:HP59"/>
    <mergeCell ref="HQ57:HR57"/>
    <mergeCell ref="HS57:HT57"/>
    <mergeCell ref="HB58:HC58"/>
    <mergeCell ref="HD58:HE58"/>
    <mergeCell ref="HF58:HG58"/>
    <mergeCell ref="HH58:HI58"/>
    <mergeCell ref="HM58:HN58"/>
    <mergeCell ref="HO58:HP58"/>
    <mergeCell ref="HQ58:HR58"/>
    <mergeCell ref="HS58:HT58"/>
    <mergeCell ref="HB57:HC57"/>
    <mergeCell ref="HD57:HE57"/>
    <mergeCell ref="HF57:HG57"/>
    <mergeCell ref="HH57:HI57"/>
    <mergeCell ref="HM57:HN57"/>
    <mergeCell ref="HO57:HP57"/>
    <mergeCell ref="HQ55:HR55"/>
    <mergeCell ref="HS55:HT55"/>
    <mergeCell ref="HB56:HC56"/>
    <mergeCell ref="HD56:HE56"/>
    <mergeCell ref="HF56:HG56"/>
    <mergeCell ref="HH56:HI56"/>
    <mergeCell ref="HM56:HN56"/>
    <mergeCell ref="HO56:HP56"/>
    <mergeCell ref="HQ56:HR56"/>
    <mergeCell ref="HS56:HT56"/>
    <mergeCell ref="HB55:HC55"/>
    <mergeCell ref="HD55:HE55"/>
    <mergeCell ref="HF55:HG55"/>
    <mergeCell ref="HH55:HI55"/>
    <mergeCell ref="HM55:HN55"/>
    <mergeCell ref="HO55:HP55"/>
    <mergeCell ref="HQ53:HR53"/>
    <mergeCell ref="HS53:HT53"/>
    <mergeCell ref="HB54:HC54"/>
    <mergeCell ref="HD54:HE54"/>
    <mergeCell ref="HF54:HG54"/>
    <mergeCell ref="HH54:HI54"/>
    <mergeCell ref="HM54:HN54"/>
    <mergeCell ref="HO54:HP54"/>
    <mergeCell ref="HQ54:HR54"/>
    <mergeCell ref="HS54:HT54"/>
    <mergeCell ref="HB53:HC53"/>
    <mergeCell ref="HD53:HE53"/>
    <mergeCell ref="HF53:HG53"/>
    <mergeCell ref="HH53:HI53"/>
    <mergeCell ref="HM53:HN53"/>
    <mergeCell ref="HO53:HP53"/>
    <mergeCell ref="HQ51:HR51"/>
    <mergeCell ref="HS51:HT51"/>
    <mergeCell ref="HB52:HC52"/>
    <mergeCell ref="HD52:HE52"/>
    <mergeCell ref="HF52:HG52"/>
    <mergeCell ref="HH52:HI52"/>
    <mergeCell ref="HM52:HN52"/>
    <mergeCell ref="HO52:HP52"/>
    <mergeCell ref="HQ52:HR52"/>
    <mergeCell ref="HS52:HT52"/>
    <mergeCell ref="HB51:HC51"/>
    <mergeCell ref="HD51:HE51"/>
    <mergeCell ref="HF51:HG51"/>
    <mergeCell ref="HH51:HI51"/>
    <mergeCell ref="HM51:HN51"/>
    <mergeCell ref="HO51:HP51"/>
    <mergeCell ref="HQ49:HR49"/>
    <mergeCell ref="HS49:HT49"/>
    <mergeCell ref="HB50:HC50"/>
    <mergeCell ref="HD50:HE50"/>
    <mergeCell ref="HF50:HG50"/>
    <mergeCell ref="HH50:HI50"/>
    <mergeCell ref="HM50:HN50"/>
    <mergeCell ref="HO50:HP50"/>
    <mergeCell ref="HQ50:HR50"/>
    <mergeCell ref="HS50:HT50"/>
    <mergeCell ref="HB49:HC49"/>
    <mergeCell ref="HD49:HE49"/>
    <mergeCell ref="HF49:HG49"/>
    <mergeCell ref="HH49:HI49"/>
    <mergeCell ref="HM49:HN49"/>
    <mergeCell ref="HO49:HP49"/>
    <mergeCell ref="HQ47:HR47"/>
    <mergeCell ref="HS47:HT47"/>
    <mergeCell ref="HB48:HC48"/>
    <mergeCell ref="HD48:HE48"/>
    <mergeCell ref="HF48:HG48"/>
    <mergeCell ref="HH48:HI48"/>
    <mergeCell ref="HM48:HN48"/>
    <mergeCell ref="HO48:HP48"/>
    <mergeCell ref="HQ48:HR48"/>
    <mergeCell ref="HS48:HT48"/>
    <mergeCell ref="HB47:HC47"/>
    <mergeCell ref="HD47:HE47"/>
    <mergeCell ref="HF47:HG47"/>
    <mergeCell ref="HH47:HI47"/>
    <mergeCell ref="HM47:HN47"/>
    <mergeCell ref="HO47:HP47"/>
    <mergeCell ref="HQ45:HR45"/>
    <mergeCell ref="HS45:HT45"/>
    <mergeCell ref="HB46:HC46"/>
    <mergeCell ref="HD46:HE46"/>
    <mergeCell ref="HF46:HG46"/>
    <mergeCell ref="HH46:HI46"/>
    <mergeCell ref="HM46:HN46"/>
    <mergeCell ref="HO46:HP46"/>
    <mergeCell ref="HQ46:HR46"/>
    <mergeCell ref="HS46:HT46"/>
    <mergeCell ref="HB45:HC45"/>
    <mergeCell ref="HD45:HE45"/>
    <mergeCell ref="HF45:HG45"/>
    <mergeCell ref="HH45:HI45"/>
    <mergeCell ref="HM45:HN45"/>
    <mergeCell ref="HO45:HP45"/>
    <mergeCell ref="HQ43:HR43"/>
    <mergeCell ref="HS43:HT43"/>
    <mergeCell ref="HB44:HC44"/>
    <mergeCell ref="HD44:HE44"/>
    <mergeCell ref="HF44:HG44"/>
    <mergeCell ref="HH44:HI44"/>
    <mergeCell ref="HM44:HN44"/>
    <mergeCell ref="HO44:HP44"/>
    <mergeCell ref="HQ44:HR44"/>
    <mergeCell ref="HS44:HT44"/>
    <mergeCell ref="HB43:HC43"/>
    <mergeCell ref="HD43:HE43"/>
    <mergeCell ref="HF43:HG43"/>
    <mergeCell ref="HH43:HI43"/>
    <mergeCell ref="HM43:HN43"/>
    <mergeCell ref="HO43:HP43"/>
    <mergeCell ref="HQ41:HR41"/>
    <mergeCell ref="HS41:HT41"/>
    <mergeCell ref="HB42:HC42"/>
    <mergeCell ref="HD42:HE42"/>
    <mergeCell ref="HF42:HG42"/>
    <mergeCell ref="HH42:HI42"/>
    <mergeCell ref="HM42:HN42"/>
    <mergeCell ref="HO42:HP42"/>
    <mergeCell ref="HQ42:HR42"/>
    <mergeCell ref="HS42:HT42"/>
    <mergeCell ref="HB41:HC41"/>
    <mergeCell ref="HD41:HE41"/>
    <mergeCell ref="HF41:HG41"/>
    <mergeCell ref="HH41:HI41"/>
    <mergeCell ref="HM41:HN41"/>
    <mergeCell ref="HO41:HP41"/>
    <mergeCell ref="HQ39:HR39"/>
    <mergeCell ref="HS39:HT39"/>
    <mergeCell ref="HB40:HC40"/>
    <mergeCell ref="HD40:HE40"/>
    <mergeCell ref="HF40:HG40"/>
    <mergeCell ref="HH40:HI40"/>
    <mergeCell ref="HM40:HN40"/>
    <mergeCell ref="HO40:HP40"/>
    <mergeCell ref="HQ40:HR40"/>
    <mergeCell ref="HS40:HT40"/>
    <mergeCell ref="HB39:HC39"/>
    <mergeCell ref="HD39:HE39"/>
    <mergeCell ref="HF39:HG39"/>
    <mergeCell ref="HH39:HI39"/>
    <mergeCell ref="HM39:HN39"/>
    <mergeCell ref="HO39:HP39"/>
    <mergeCell ref="HQ37:HR37"/>
    <mergeCell ref="HS37:HT37"/>
    <mergeCell ref="HB38:HC38"/>
    <mergeCell ref="HD38:HE38"/>
    <mergeCell ref="HF38:HG38"/>
    <mergeCell ref="HH38:HI38"/>
    <mergeCell ref="HM38:HN38"/>
    <mergeCell ref="HO38:HP38"/>
    <mergeCell ref="HQ38:HR38"/>
    <mergeCell ref="HS38:HT38"/>
    <mergeCell ref="HB37:HC37"/>
    <mergeCell ref="HD37:HE37"/>
    <mergeCell ref="HF37:HG37"/>
    <mergeCell ref="HH37:HI37"/>
    <mergeCell ref="HM37:HN37"/>
    <mergeCell ref="HO37:HP37"/>
    <mergeCell ref="HS35:HT35"/>
    <mergeCell ref="HB36:HC36"/>
    <mergeCell ref="HD36:HE36"/>
    <mergeCell ref="HF36:HG36"/>
    <mergeCell ref="HH36:HI36"/>
    <mergeCell ref="HM36:HN36"/>
    <mergeCell ref="HO36:HP36"/>
    <mergeCell ref="HQ36:HR36"/>
    <mergeCell ref="HS36:HT36"/>
    <mergeCell ref="HQ34:HR34"/>
    <mergeCell ref="HS34:HT34"/>
    <mergeCell ref="HJ21:HJ33"/>
    <mergeCell ref="HB35:HC35"/>
    <mergeCell ref="HD35:HE35"/>
    <mergeCell ref="HF35:HG35"/>
    <mergeCell ref="HH35:HI35"/>
    <mergeCell ref="HM35:HN35"/>
    <mergeCell ref="HO35:HP35"/>
    <mergeCell ref="HQ35:HR35"/>
    <mergeCell ref="HB34:HC34"/>
    <mergeCell ref="HD34:HE34"/>
    <mergeCell ref="HF34:HG34"/>
    <mergeCell ref="HH34:HI34"/>
    <mergeCell ref="HM34:HN34"/>
    <mergeCell ref="HO34:HP34"/>
    <mergeCell ref="HM21:HN33"/>
    <mergeCell ref="HO21:HP33"/>
    <mergeCell ref="HQ21:HR33"/>
    <mergeCell ref="HO20:HP20"/>
    <mergeCell ref="HQ20:HR20"/>
    <mergeCell ref="HS21:HT33"/>
    <mergeCell ref="HS20:HT20"/>
    <mergeCell ref="GY21:GY33"/>
    <mergeCell ref="GZ21:GZ33"/>
    <mergeCell ref="HA21:HA33"/>
    <mergeCell ref="HB21:HC33"/>
    <mergeCell ref="HD21:HE33"/>
    <mergeCell ref="HF21:HG33"/>
    <mergeCell ref="HH21:HI33"/>
    <mergeCell ref="HK21:HK33"/>
    <mergeCell ref="HL21:HL33"/>
    <mergeCell ref="GY18:HT18"/>
    <mergeCell ref="GY19:HI19"/>
    <mergeCell ref="HJ19:HT19"/>
    <mergeCell ref="GY20:HA20"/>
    <mergeCell ref="HB20:HC20"/>
    <mergeCell ref="HD20:HE20"/>
    <mergeCell ref="HF20:HG20"/>
    <mergeCell ref="HH20:HI20"/>
    <mergeCell ref="HJ20:HL20"/>
    <mergeCell ref="HM20:HN20"/>
    <mergeCell ref="GL62:GM62"/>
    <mergeCell ref="GQ62:GR62"/>
    <mergeCell ref="GS62:GT62"/>
    <mergeCell ref="GU62:GV62"/>
    <mergeCell ref="GW62:GX62"/>
    <mergeCell ref="GL60:GM60"/>
    <mergeCell ref="GQ60:GR60"/>
    <mergeCell ref="CZ62:DB62"/>
    <mergeCell ref="EB62:EE62"/>
    <mergeCell ref="EW62:EZ62"/>
    <mergeCell ref="GF62:GG62"/>
    <mergeCell ref="GH62:GI62"/>
    <mergeCell ref="GJ62:GK62"/>
    <mergeCell ref="BT62:BU62"/>
    <mergeCell ref="BV62:BW62"/>
    <mergeCell ref="BY62:CB62"/>
    <mergeCell ref="CG62:CH62"/>
    <mergeCell ref="CI62:CJ62"/>
    <mergeCell ref="CN62:CP62"/>
    <mergeCell ref="AV62:AW62"/>
    <mergeCell ref="BF62:BG62"/>
    <mergeCell ref="BH62:BJ62"/>
    <mergeCell ref="BK62:BL62"/>
    <mergeCell ref="BO62:BP62"/>
    <mergeCell ref="BQ62:BS62"/>
    <mergeCell ref="N62:O62"/>
    <mergeCell ref="P62:Q62"/>
    <mergeCell ref="V62:X62"/>
    <mergeCell ref="AE62:AI62"/>
    <mergeCell ref="AJ62:AL62"/>
    <mergeCell ref="AS62:AT62"/>
    <mergeCell ref="B62:C62"/>
    <mergeCell ref="D62:E62"/>
    <mergeCell ref="F62:G62"/>
    <mergeCell ref="H62:I62"/>
    <mergeCell ref="J62:K62"/>
    <mergeCell ref="L62:M62"/>
    <mergeCell ref="GJ61:GK61"/>
    <mergeCell ref="GL61:GM61"/>
    <mergeCell ref="GQ61:GR61"/>
    <mergeCell ref="GS61:GT61"/>
    <mergeCell ref="GU61:GV61"/>
    <mergeCell ref="GW61:GX61"/>
    <mergeCell ref="CN61:CP61"/>
    <mergeCell ref="CZ61:DB61"/>
    <mergeCell ref="EB61:EE61"/>
    <mergeCell ref="EW61:EZ61"/>
    <mergeCell ref="GF61:GG61"/>
    <mergeCell ref="GH61:GI61"/>
    <mergeCell ref="BQ61:BS61"/>
    <mergeCell ref="BT61:BU61"/>
    <mergeCell ref="BV61:BW61"/>
    <mergeCell ref="BY61:CB61"/>
    <mergeCell ref="CG61:CH61"/>
    <mergeCell ref="CI61:CJ61"/>
    <mergeCell ref="AS61:AT61"/>
    <mergeCell ref="AV61:AW61"/>
    <mergeCell ref="BF61:BG61"/>
    <mergeCell ref="BH61:BJ61"/>
    <mergeCell ref="BK61:BL61"/>
    <mergeCell ref="BO61:BP61"/>
    <mergeCell ref="L61:M61"/>
    <mergeCell ref="N61:O61"/>
    <mergeCell ref="P61:Q61"/>
    <mergeCell ref="V61:X61"/>
    <mergeCell ref="AE61:AI61"/>
    <mergeCell ref="AJ61:AL61"/>
    <mergeCell ref="GS60:GT60"/>
    <mergeCell ref="GU60:GV60"/>
    <mergeCell ref="GW60:GX60"/>
    <mergeCell ref="B61:C61"/>
    <mergeCell ref="D61:E61"/>
    <mergeCell ref="F61:G61"/>
    <mergeCell ref="H61:I61"/>
    <mergeCell ref="J61:K61"/>
    <mergeCell ref="CZ60:DB60"/>
    <mergeCell ref="EB60:EE60"/>
    <mergeCell ref="EW60:EZ60"/>
    <mergeCell ref="GF60:GG60"/>
    <mergeCell ref="GH60:GI60"/>
    <mergeCell ref="GJ60:GK60"/>
    <mergeCell ref="BT60:BU60"/>
    <mergeCell ref="BV60:BW60"/>
    <mergeCell ref="BY60:CB60"/>
    <mergeCell ref="CG60:CH60"/>
    <mergeCell ref="CI60:CJ60"/>
    <mergeCell ref="CN60:CP60"/>
    <mergeCell ref="AV60:AW60"/>
    <mergeCell ref="BF60:BG60"/>
    <mergeCell ref="BH60:BJ60"/>
    <mergeCell ref="BK60:BL60"/>
    <mergeCell ref="BO60:BP60"/>
    <mergeCell ref="BQ60:BS60"/>
    <mergeCell ref="N60:O60"/>
    <mergeCell ref="P60:Q60"/>
    <mergeCell ref="V60:X60"/>
    <mergeCell ref="AE60:AI60"/>
    <mergeCell ref="AJ60:AL60"/>
    <mergeCell ref="AS60:AT60"/>
    <mergeCell ref="B60:C60"/>
    <mergeCell ref="D60:E60"/>
    <mergeCell ref="F60:G60"/>
    <mergeCell ref="H60:I60"/>
    <mergeCell ref="J60:K60"/>
    <mergeCell ref="L60:M60"/>
    <mergeCell ref="GJ59:GK59"/>
    <mergeCell ref="GL59:GM59"/>
    <mergeCell ref="GQ59:GR59"/>
    <mergeCell ref="GS59:GT59"/>
    <mergeCell ref="GU59:GV59"/>
    <mergeCell ref="GW59:GX59"/>
    <mergeCell ref="CN59:CP59"/>
    <mergeCell ref="CZ59:DB59"/>
    <mergeCell ref="EB59:EE59"/>
    <mergeCell ref="EW59:EZ59"/>
    <mergeCell ref="GF59:GG59"/>
    <mergeCell ref="GH59:GI59"/>
    <mergeCell ref="BQ59:BS59"/>
    <mergeCell ref="BT59:BU59"/>
    <mergeCell ref="BV59:BW59"/>
    <mergeCell ref="BY59:CB59"/>
    <mergeCell ref="CG59:CH59"/>
    <mergeCell ref="CI59:CJ59"/>
    <mergeCell ref="AS59:AT59"/>
    <mergeCell ref="AV59:AW59"/>
    <mergeCell ref="BF59:BG59"/>
    <mergeCell ref="BH59:BJ59"/>
    <mergeCell ref="BK59:BL59"/>
    <mergeCell ref="BO59:BP59"/>
    <mergeCell ref="L59:M59"/>
    <mergeCell ref="N59:O59"/>
    <mergeCell ref="P59:Q59"/>
    <mergeCell ref="V59:X59"/>
    <mergeCell ref="AE59:AI59"/>
    <mergeCell ref="AJ59:AL59"/>
    <mergeCell ref="GL58:GM58"/>
    <mergeCell ref="GQ58:GR58"/>
    <mergeCell ref="GS58:GT58"/>
    <mergeCell ref="GU58:GV58"/>
    <mergeCell ref="GW58:GX58"/>
    <mergeCell ref="B59:C59"/>
    <mergeCell ref="D59:E59"/>
    <mergeCell ref="F59:G59"/>
    <mergeCell ref="H59:I59"/>
    <mergeCell ref="J59:K59"/>
    <mergeCell ref="CZ58:DB58"/>
    <mergeCell ref="EB58:EE58"/>
    <mergeCell ref="EW58:EZ58"/>
    <mergeCell ref="GF58:GG58"/>
    <mergeCell ref="GH58:GI58"/>
    <mergeCell ref="GJ58:GK58"/>
    <mergeCell ref="BT58:BU58"/>
    <mergeCell ref="BV58:BW58"/>
    <mergeCell ref="BY58:CB58"/>
    <mergeCell ref="CG58:CH58"/>
    <mergeCell ref="CI58:CJ58"/>
    <mergeCell ref="CN58:CP58"/>
    <mergeCell ref="AV58:AW58"/>
    <mergeCell ref="BF58:BG58"/>
    <mergeCell ref="BH58:BJ58"/>
    <mergeCell ref="BK58:BL58"/>
    <mergeCell ref="BO58:BP58"/>
    <mergeCell ref="BQ58:BS58"/>
    <mergeCell ref="N58:O58"/>
    <mergeCell ref="P58:Q58"/>
    <mergeCell ref="V58:X58"/>
    <mergeCell ref="AE58:AI58"/>
    <mergeCell ref="AJ58:AL58"/>
    <mergeCell ref="AS58:AT58"/>
    <mergeCell ref="B58:C58"/>
    <mergeCell ref="D58:E58"/>
    <mergeCell ref="F58:G58"/>
    <mergeCell ref="H58:I58"/>
    <mergeCell ref="J58:K58"/>
    <mergeCell ref="L58:M58"/>
    <mergeCell ref="GJ57:GK57"/>
    <mergeCell ref="GL57:GM57"/>
    <mergeCell ref="GQ57:GR57"/>
    <mergeCell ref="GS57:GT57"/>
    <mergeCell ref="GU57:GV57"/>
    <mergeCell ref="GW57:GX57"/>
    <mergeCell ref="CN57:CP57"/>
    <mergeCell ref="CZ57:DB57"/>
    <mergeCell ref="EB57:EE57"/>
    <mergeCell ref="EW57:EZ57"/>
    <mergeCell ref="GF57:GG57"/>
    <mergeCell ref="GH57:GI57"/>
    <mergeCell ref="BQ57:BS57"/>
    <mergeCell ref="BT57:BU57"/>
    <mergeCell ref="BV57:BW57"/>
    <mergeCell ref="BY57:CB57"/>
    <mergeCell ref="CG57:CH57"/>
    <mergeCell ref="CI57:CJ57"/>
    <mergeCell ref="AS57:AT57"/>
    <mergeCell ref="AV57:AW57"/>
    <mergeCell ref="BF57:BG57"/>
    <mergeCell ref="BH57:BJ57"/>
    <mergeCell ref="BK57:BL57"/>
    <mergeCell ref="BO57:BP57"/>
    <mergeCell ref="L57:M57"/>
    <mergeCell ref="N57:O57"/>
    <mergeCell ref="P57:Q57"/>
    <mergeCell ref="V57:X57"/>
    <mergeCell ref="AE57:AI57"/>
    <mergeCell ref="AJ57:AL57"/>
    <mergeCell ref="GL56:GM56"/>
    <mergeCell ref="GQ56:GR56"/>
    <mergeCell ref="GS56:GT56"/>
    <mergeCell ref="GU56:GV56"/>
    <mergeCell ref="GW56:GX56"/>
    <mergeCell ref="B57:C57"/>
    <mergeCell ref="D57:E57"/>
    <mergeCell ref="F57:G57"/>
    <mergeCell ref="H57:I57"/>
    <mergeCell ref="J57:K57"/>
    <mergeCell ref="CZ56:DB56"/>
    <mergeCell ref="EB56:EE56"/>
    <mergeCell ref="EW56:EZ56"/>
    <mergeCell ref="GF56:GG56"/>
    <mergeCell ref="GH56:GI56"/>
    <mergeCell ref="GJ56:GK56"/>
    <mergeCell ref="BT56:BU56"/>
    <mergeCell ref="BV56:BW56"/>
    <mergeCell ref="BY56:CB56"/>
    <mergeCell ref="CG56:CH56"/>
    <mergeCell ref="CI56:CJ56"/>
    <mergeCell ref="CN56:CP56"/>
    <mergeCell ref="AV56:AW56"/>
    <mergeCell ref="BF56:BG56"/>
    <mergeCell ref="BH56:BJ56"/>
    <mergeCell ref="BK56:BL56"/>
    <mergeCell ref="BO56:BP56"/>
    <mergeCell ref="BQ56:BS56"/>
    <mergeCell ref="N56:O56"/>
    <mergeCell ref="P56:Q56"/>
    <mergeCell ref="V56:X56"/>
    <mergeCell ref="AE56:AI56"/>
    <mergeCell ref="AJ56:AL56"/>
    <mergeCell ref="AS56:AT56"/>
    <mergeCell ref="B56:C56"/>
    <mergeCell ref="D56:E56"/>
    <mergeCell ref="F56:G56"/>
    <mergeCell ref="H56:I56"/>
    <mergeCell ref="J56:K56"/>
    <mergeCell ref="L56:M56"/>
    <mergeCell ref="GJ55:GK55"/>
    <mergeCell ref="GL55:GM55"/>
    <mergeCell ref="GQ55:GR55"/>
    <mergeCell ref="GS55:GT55"/>
    <mergeCell ref="GU55:GV55"/>
    <mergeCell ref="GW55:GX55"/>
    <mergeCell ref="CN55:CP55"/>
    <mergeCell ref="CZ55:DB55"/>
    <mergeCell ref="EB55:EE55"/>
    <mergeCell ref="EW55:EZ55"/>
    <mergeCell ref="GF55:GG55"/>
    <mergeCell ref="GH55:GI55"/>
    <mergeCell ref="BQ55:BS55"/>
    <mergeCell ref="BT55:BU55"/>
    <mergeCell ref="BV55:BW55"/>
    <mergeCell ref="BY55:CB55"/>
    <mergeCell ref="CG55:CH55"/>
    <mergeCell ref="CI55:CJ55"/>
    <mergeCell ref="AS55:AT55"/>
    <mergeCell ref="AV55:AW55"/>
    <mergeCell ref="BF55:BG55"/>
    <mergeCell ref="BH55:BJ55"/>
    <mergeCell ref="BK55:BL55"/>
    <mergeCell ref="BO55:BP55"/>
    <mergeCell ref="L55:M55"/>
    <mergeCell ref="N55:O55"/>
    <mergeCell ref="P55:Q55"/>
    <mergeCell ref="V55:X55"/>
    <mergeCell ref="AE55:AI55"/>
    <mergeCell ref="AJ55:AL55"/>
    <mergeCell ref="GL54:GM54"/>
    <mergeCell ref="GQ54:GR54"/>
    <mergeCell ref="GS54:GT54"/>
    <mergeCell ref="GU54:GV54"/>
    <mergeCell ref="GW54:GX54"/>
    <mergeCell ref="B55:C55"/>
    <mergeCell ref="D55:E55"/>
    <mergeCell ref="F55:G55"/>
    <mergeCell ref="H55:I55"/>
    <mergeCell ref="J55:K55"/>
    <mergeCell ref="CZ54:DB54"/>
    <mergeCell ref="EB54:EE54"/>
    <mergeCell ref="EW54:EZ54"/>
    <mergeCell ref="GF54:GG54"/>
    <mergeCell ref="GH54:GI54"/>
    <mergeCell ref="GJ54:GK54"/>
    <mergeCell ref="BT54:BU54"/>
    <mergeCell ref="BV54:BW54"/>
    <mergeCell ref="BY54:CB54"/>
    <mergeCell ref="CG54:CH54"/>
    <mergeCell ref="CI54:CJ54"/>
    <mergeCell ref="CN54:CP54"/>
    <mergeCell ref="AV54:AW54"/>
    <mergeCell ref="BF54:BG54"/>
    <mergeCell ref="BH54:BJ54"/>
    <mergeCell ref="BK54:BL54"/>
    <mergeCell ref="BO54:BP54"/>
    <mergeCell ref="BQ54:BS54"/>
    <mergeCell ref="N54:O54"/>
    <mergeCell ref="P54:Q54"/>
    <mergeCell ref="V54:X54"/>
    <mergeCell ref="AE54:AI54"/>
    <mergeCell ref="AJ54:AL54"/>
    <mergeCell ref="AS54:AT54"/>
    <mergeCell ref="B54:C54"/>
    <mergeCell ref="D54:E54"/>
    <mergeCell ref="F54:G54"/>
    <mergeCell ref="H54:I54"/>
    <mergeCell ref="J54:K54"/>
    <mergeCell ref="L54:M54"/>
    <mergeCell ref="GJ53:GK53"/>
    <mergeCell ref="GL53:GM53"/>
    <mergeCell ref="GQ53:GR53"/>
    <mergeCell ref="GS53:GT53"/>
    <mergeCell ref="GU53:GV53"/>
    <mergeCell ref="GW53:GX53"/>
    <mergeCell ref="CN53:CP53"/>
    <mergeCell ref="CZ53:DB53"/>
    <mergeCell ref="EB53:EE53"/>
    <mergeCell ref="EW53:EZ53"/>
    <mergeCell ref="GF53:GG53"/>
    <mergeCell ref="GH53:GI53"/>
    <mergeCell ref="BQ53:BS53"/>
    <mergeCell ref="BT53:BU53"/>
    <mergeCell ref="BV53:BW53"/>
    <mergeCell ref="BY53:CB53"/>
    <mergeCell ref="CG53:CH53"/>
    <mergeCell ref="CI53:CJ53"/>
    <mergeCell ref="AS53:AT53"/>
    <mergeCell ref="AV53:AW53"/>
    <mergeCell ref="BF53:BG53"/>
    <mergeCell ref="BH53:BJ53"/>
    <mergeCell ref="BK53:BL53"/>
    <mergeCell ref="BO53:BP53"/>
    <mergeCell ref="L53:M53"/>
    <mergeCell ref="N53:O53"/>
    <mergeCell ref="P53:Q53"/>
    <mergeCell ref="V53:X53"/>
    <mergeCell ref="AE53:AI53"/>
    <mergeCell ref="AJ53:AL53"/>
    <mergeCell ref="GL52:GM52"/>
    <mergeCell ref="GQ52:GR52"/>
    <mergeCell ref="GS52:GT52"/>
    <mergeCell ref="GU52:GV52"/>
    <mergeCell ref="GW52:GX52"/>
    <mergeCell ref="B53:C53"/>
    <mergeCell ref="D53:E53"/>
    <mergeCell ref="F53:G53"/>
    <mergeCell ref="H53:I53"/>
    <mergeCell ref="J53:K53"/>
    <mergeCell ref="CZ52:DB52"/>
    <mergeCell ref="EB52:EE52"/>
    <mergeCell ref="EW52:EZ52"/>
    <mergeCell ref="GF52:GG52"/>
    <mergeCell ref="GH52:GI52"/>
    <mergeCell ref="GJ52:GK52"/>
    <mergeCell ref="BT52:BU52"/>
    <mergeCell ref="BV52:BW52"/>
    <mergeCell ref="BY52:CB52"/>
    <mergeCell ref="CG52:CH52"/>
    <mergeCell ref="CI52:CJ52"/>
    <mergeCell ref="CN52:CP52"/>
    <mergeCell ref="AV52:AW52"/>
    <mergeCell ref="BF52:BG52"/>
    <mergeCell ref="BH52:BJ52"/>
    <mergeCell ref="BK52:BL52"/>
    <mergeCell ref="BO52:BP52"/>
    <mergeCell ref="BQ52:BS52"/>
    <mergeCell ref="N52:O52"/>
    <mergeCell ref="P52:Q52"/>
    <mergeCell ref="V52:X52"/>
    <mergeCell ref="AE52:AI52"/>
    <mergeCell ref="AJ52:AL52"/>
    <mergeCell ref="AS52:AT52"/>
    <mergeCell ref="B52:C52"/>
    <mergeCell ref="D52:E52"/>
    <mergeCell ref="F52:G52"/>
    <mergeCell ref="H52:I52"/>
    <mergeCell ref="J52:K52"/>
    <mergeCell ref="L52:M52"/>
    <mergeCell ref="GJ51:GK51"/>
    <mergeCell ref="GL51:GM51"/>
    <mergeCell ref="GQ51:GR51"/>
    <mergeCell ref="GS51:GT51"/>
    <mergeCell ref="GU51:GV51"/>
    <mergeCell ref="GW51:GX51"/>
    <mergeCell ref="CN51:CP51"/>
    <mergeCell ref="CZ51:DB51"/>
    <mergeCell ref="EB51:EE51"/>
    <mergeCell ref="EW51:EZ51"/>
    <mergeCell ref="GF51:GG51"/>
    <mergeCell ref="GH51:GI51"/>
    <mergeCell ref="BQ51:BS51"/>
    <mergeCell ref="BT51:BU51"/>
    <mergeCell ref="BV51:BW51"/>
    <mergeCell ref="BY51:CB51"/>
    <mergeCell ref="CG51:CH51"/>
    <mergeCell ref="CI51:CJ51"/>
    <mergeCell ref="AS51:AT51"/>
    <mergeCell ref="AV51:AW51"/>
    <mergeCell ref="BF51:BG51"/>
    <mergeCell ref="BH51:BJ51"/>
    <mergeCell ref="BK51:BL51"/>
    <mergeCell ref="BO51:BP51"/>
    <mergeCell ref="L51:M51"/>
    <mergeCell ref="N51:O51"/>
    <mergeCell ref="P51:Q51"/>
    <mergeCell ref="V51:X51"/>
    <mergeCell ref="AE51:AI51"/>
    <mergeCell ref="AJ51:AL51"/>
    <mergeCell ref="GL50:GM50"/>
    <mergeCell ref="GQ50:GR50"/>
    <mergeCell ref="GS50:GT50"/>
    <mergeCell ref="GU50:GV50"/>
    <mergeCell ref="GW50:GX50"/>
    <mergeCell ref="B51:C51"/>
    <mergeCell ref="D51:E51"/>
    <mergeCell ref="F51:G51"/>
    <mergeCell ref="H51:I51"/>
    <mergeCell ref="J51:K51"/>
    <mergeCell ref="CZ50:DB50"/>
    <mergeCell ref="EB50:EE50"/>
    <mergeCell ref="EW50:EZ50"/>
    <mergeCell ref="GF50:GG50"/>
    <mergeCell ref="GH50:GI50"/>
    <mergeCell ref="GJ50:GK50"/>
    <mergeCell ref="BT50:BU50"/>
    <mergeCell ref="BV50:BW50"/>
    <mergeCell ref="BY50:CB50"/>
    <mergeCell ref="CG50:CH50"/>
    <mergeCell ref="CI50:CJ50"/>
    <mergeCell ref="CN50:CP50"/>
    <mergeCell ref="AV50:AW50"/>
    <mergeCell ref="BF50:BG50"/>
    <mergeCell ref="BH50:BJ50"/>
    <mergeCell ref="BK50:BL50"/>
    <mergeCell ref="BO50:BP50"/>
    <mergeCell ref="BQ50:BS50"/>
    <mergeCell ref="N50:O50"/>
    <mergeCell ref="P50:Q50"/>
    <mergeCell ref="V50:X50"/>
    <mergeCell ref="AE50:AI50"/>
    <mergeCell ref="AJ50:AL50"/>
    <mergeCell ref="AS50:AT50"/>
    <mergeCell ref="B50:C50"/>
    <mergeCell ref="D50:E50"/>
    <mergeCell ref="F50:G50"/>
    <mergeCell ref="H50:I50"/>
    <mergeCell ref="J50:K50"/>
    <mergeCell ref="L50:M50"/>
    <mergeCell ref="GJ49:GK49"/>
    <mergeCell ref="GL49:GM49"/>
    <mergeCell ref="GQ49:GR49"/>
    <mergeCell ref="GS49:GT49"/>
    <mergeCell ref="GU49:GV49"/>
    <mergeCell ref="GW49:GX49"/>
    <mergeCell ref="CN49:CP49"/>
    <mergeCell ref="CZ49:DB49"/>
    <mergeCell ref="EB49:EE49"/>
    <mergeCell ref="EW49:EZ49"/>
    <mergeCell ref="GF49:GG49"/>
    <mergeCell ref="GH49:GI49"/>
    <mergeCell ref="BQ49:BS49"/>
    <mergeCell ref="BT49:BU49"/>
    <mergeCell ref="BV49:BW49"/>
    <mergeCell ref="BY49:CB49"/>
    <mergeCell ref="CG49:CH49"/>
    <mergeCell ref="CI49:CJ49"/>
    <mergeCell ref="AS49:AT49"/>
    <mergeCell ref="AV49:AW49"/>
    <mergeCell ref="BF49:BG49"/>
    <mergeCell ref="BH49:BJ49"/>
    <mergeCell ref="BK49:BL49"/>
    <mergeCell ref="BO49:BP49"/>
    <mergeCell ref="L49:M49"/>
    <mergeCell ref="N49:O49"/>
    <mergeCell ref="P49:Q49"/>
    <mergeCell ref="V49:X49"/>
    <mergeCell ref="AE49:AI49"/>
    <mergeCell ref="AJ49:AL49"/>
    <mergeCell ref="GL48:GM48"/>
    <mergeCell ref="GQ48:GR48"/>
    <mergeCell ref="GS48:GT48"/>
    <mergeCell ref="GU48:GV48"/>
    <mergeCell ref="GW48:GX48"/>
    <mergeCell ref="B49:C49"/>
    <mergeCell ref="D49:E49"/>
    <mergeCell ref="F49:G49"/>
    <mergeCell ref="H49:I49"/>
    <mergeCell ref="J49:K49"/>
    <mergeCell ref="CZ48:DB48"/>
    <mergeCell ref="EB48:EE48"/>
    <mergeCell ref="EW48:EZ48"/>
    <mergeCell ref="GF48:GG48"/>
    <mergeCell ref="GH48:GI48"/>
    <mergeCell ref="GJ48:GK48"/>
    <mergeCell ref="BT48:BU48"/>
    <mergeCell ref="BV48:BW48"/>
    <mergeCell ref="BY48:CB48"/>
    <mergeCell ref="CG48:CH48"/>
    <mergeCell ref="CI48:CJ48"/>
    <mergeCell ref="CN48:CP48"/>
    <mergeCell ref="AV48:AW48"/>
    <mergeCell ref="BF48:BG48"/>
    <mergeCell ref="BH48:BJ48"/>
    <mergeCell ref="BK48:BL48"/>
    <mergeCell ref="BO48:BP48"/>
    <mergeCell ref="BQ48:BS48"/>
    <mergeCell ref="N48:O48"/>
    <mergeCell ref="P48:Q48"/>
    <mergeCell ref="V48:X48"/>
    <mergeCell ref="AE48:AI48"/>
    <mergeCell ref="AJ48:AL48"/>
    <mergeCell ref="AS48:AT48"/>
    <mergeCell ref="B48:C48"/>
    <mergeCell ref="D48:E48"/>
    <mergeCell ref="F48:G48"/>
    <mergeCell ref="H48:I48"/>
    <mergeCell ref="J48:K48"/>
    <mergeCell ref="L48:M48"/>
    <mergeCell ref="GJ47:GK47"/>
    <mergeCell ref="GL47:GM47"/>
    <mergeCell ref="GQ47:GR47"/>
    <mergeCell ref="GS47:GT47"/>
    <mergeCell ref="GU47:GV47"/>
    <mergeCell ref="GW47:GX47"/>
    <mergeCell ref="CN47:CP47"/>
    <mergeCell ref="CZ47:DB47"/>
    <mergeCell ref="EB47:EE47"/>
    <mergeCell ref="EW47:EZ47"/>
    <mergeCell ref="GF47:GG47"/>
    <mergeCell ref="GH47:GI47"/>
    <mergeCell ref="BQ47:BS47"/>
    <mergeCell ref="BT47:BU47"/>
    <mergeCell ref="BV47:BW47"/>
    <mergeCell ref="BY47:CB47"/>
    <mergeCell ref="CG47:CH47"/>
    <mergeCell ref="CI47:CJ47"/>
    <mergeCell ref="AS47:AT47"/>
    <mergeCell ref="AV47:AW47"/>
    <mergeCell ref="BF47:BG47"/>
    <mergeCell ref="BH47:BJ47"/>
    <mergeCell ref="BK47:BL47"/>
    <mergeCell ref="BO47:BP47"/>
    <mergeCell ref="L47:M47"/>
    <mergeCell ref="N47:O47"/>
    <mergeCell ref="P47:Q47"/>
    <mergeCell ref="V47:X47"/>
    <mergeCell ref="AE47:AI47"/>
    <mergeCell ref="AJ47:AL47"/>
    <mergeCell ref="GL46:GM46"/>
    <mergeCell ref="GQ46:GR46"/>
    <mergeCell ref="GS46:GT46"/>
    <mergeCell ref="GU46:GV46"/>
    <mergeCell ref="GW46:GX46"/>
    <mergeCell ref="B47:C47"/>
    <mergeCell ref="D47:E47"/>
    <mergeCell ref="F47:G47"/>
    <mergeCell ref="H47:I47"/>
    <mergeCell ref="J47:K47"/>
    <mergeCell ref="CZ46:DB46"/>
    <mergeCell ref="EB46:EE46"/>
    <mergeCell ref="EW46:EZ46"/>
    <mergeCell ref="GF46:GG46"/>
    <mergeCell ref="GH46:GI46"/>
    <mergeCell ref="GJ46:GK46"/>
    <mergeCell ref="BT46:BU46"/>
    <mergeCell ref="BV46:BW46"/>
    <mergeCell ref="BY46:CB46"/>
    <mergeCell ref="CG46:CH46"/>
    <mergeCell ref="CI46:CJ46"/>
    <mergeCell ref="CN46:CP46"/>
    <mergeCell ref="AV46:AW46"/>
    <mergeCell ref="BF46:BG46"/>
    <mergeCell ref="BH46:BJ46"/>
    <mergeCell ref="BK46:BL46"/>
    <mergeCell ref="BO46:BP46"/>
    <mergeCell ref="BQ46:BS46"/>
    <mergeCell ref="N46:O46"/>
    <mergeCell ref="P46:Q46"/>
    <mergeCell ref="V46:X46"/>
    <mergeCell ref="AE46:AI46"/>
    <mergeCell ref="AJ46:AL46"/>
    <mergeCell ref="AS46:AT46"/>
    <mergeCell ref="B46:C46"/>
    <mergeCell ref="D46:E46"/>
    <mergeCell ref="F46:G46"/>
    <mergeCell ref="H46:I46"/>
    <mergeCell ref="J46:K46"/>
    <mergeCell ref="L46:M46"/>
    <mergeCell ref="GJ45:GK45"/>
    <mergeCell ref="GL45:GM45"/>
    <mergeCell ref="GQ45:GR45"/>
    <mergeCell ref="GS45:GT45"/>
    <mergeCell ref="GU45:GV45"/>
    <mergeCell ref="GW45:GX45"/>
    <mergeCell ref="CN45:CP45"/>
    <mergeCell ref="CZ45:DB45"/>
    <mergeCell ref="EB45:EE45"/>
    <mergeCell ref="EW45:EZ45"/>
    <mergeCell ref="GF45:GG45"/>
    <mergeCell ref="GH45:GI45"/>
    <mergeCell ref="BQ45:BS45"/>
    <mergeCell ref="BT45:BU45"/>
    <mergeCell ref="BV45:BW45"/>
    <mergeCell ref="BY45:CB45"/>
    <mergeCell ref="CG45:CH45"/>
    <mergeCell ref="CI45:CJ45"/>
    <mergeCell ref="AS45:AT45"/>
    <mergeCell ref="AV45:AW45"/>
    <mergeCell ref="BF45:BG45"/>
    <mergeCell ref="BH45:BJ45"/>
    <mergeCell ref="BK45:BL45"/>
    <mergeCell ref="BO45:BP45"/>
    <mergeCell ref="L45:M45"/>
    <mergeCell ref="N45:O45"/>
    <mergeCell ref="P45:Q45"/>
    <mergeCell ref="V45:X45"/>
    <mergeCell ref="AE45:AI45"/>
    <mergeCell ref="AJ45:AL45"/>
    <mergeCell ref="GL44:GM44"/>
    <mergeCell ref="GQ44:GR44"/>
    <mergeCell ref="GS44:GT44"/>
    <mergeCell ref="GU44:GV44"/>
    <mergeCell ref="GW44:GX44"/>
    <mergeCell ref="B45:C45"/>
    <mergeCell ref="D45:E45"/>
    <mergeCell ref="F45:G45"/>
    <mergeCell ref="H45:I45"/>
    <mergeCell ref="J45:K45"/>
    <mergeCell ref="CZ44:DB44"/>
    <mergeCell ref="EB44:EE44"/>
    <mergeCell ref="EW44:EZ44"/>
    <mergeCell ref="GF44:GG44"/>
    <mergeCell ref="GH44:GI44"/>
    <mergeCell ref="GJ44:GK44"/>
    <mergeCell ref="BT44:BU44"/>
    <mergeCell ref="BV44:BW44"/>
    <mergeCell ref="BY44:CB44"/>
    <mergeCell ref="CG44:CH44"/>
    <mergeCell ref="CI44:CJ44"/>
    <mergeCell ref="CN44:CP44"/>
    <mergeCell ref="AV44:AW44"/>
    <mergeCell ref="BF44:BG44"/>
    <mergeCell ref="BH44:BJ44"/>
    <mergeCell ref="BK44:BL44"/>
    <mergeCell ref="BO44:BP44"/>
    <mergeCell ref="BQ44:BS44"/>
    <mergeCell ref="N44:O44"/>
    <mergeCell ref="P44:Q44"/>
    <mergeCell ref="V44:X44"/>
    <mergeCell ref="AE44:AI44"/>
    <mergeCell ref="AJ44:AL44"/>
    <mergeCell ref="AS44:AT44"/>
    <mergeCell ref="B44:C44"/>
    <mergeCell ref="D44:E44"/>
    <mergeCell ref="F44:G44"/>
    <mergeCell ref="H44:I44"/>
    <mergeCell ref="J44:K44"/>
    <mergeCell ref="L44:M44"/>
    <mergeCell ref="GJ43:GK43"/>
    <mergeCell ref="GL43:GM43"/>
    <mergeCell ref="GQ43:GR43"/>
    <mergeCell ref="GS43:GT43"/>
    <mergeCell ref="GU43:GV43"/>
    <mergeCell ref="GW43:GX43"/>
    <mergeCell ref="CN43:CP43"/>
    <mergeCell ref="CZ43:DB43"/>
    <mergeCell ref="EB43:EE43"/>
    <mergeCell ref="EW43:EZ43"/>
    <mergeCell ref="GF43:GG43"/>
    <mergeCell ref="GH43:GI43"/>
    <mergeCell ref="BQ43:BS43"/>
    <mergeCell ref="BT43:BU43"/>
    <mergeCell ref="BV43:BW43"/>
    <mergeCell ref="BY43:CB43"/>
    <mergeCell ref="CG43:CH43"/>
    <mergeCell ref="CI43:CJ43"/>
    <mergeCell ref="AS43:AT43"/>
    <mergeCell ref="AV43:AW43"/>
    <mergeCell ref="BF43:BG43"/>
    <mergeCell ref="BH43:BJ43"/>
    <mergeCell ref="BK43:BL43"/>
    <mergeCell ref="BO43:BP43"/>
    <mergeCell ref="L43:M43"/>
    <mergeCell ref="N43:O43"/>
    <mergeCell ref="P43:Q43"/>
    <mergeCell ref="V43:X43"/>
    <mergeCell ref="AE43:AI43"/>
    <mergeCell ref="AJ43:AL43"/>
    <mergeCell ref="GL42:GM42"/>
    <mergeCell ref="GQ42:GR42"/>
    <mergeCell ref="GS42:GT42"/>
    <mergeCell ref="GU42:GV42"/>
    <mergeCell ref="GW42:GX42"/>
    <mergeCell ref="B43:C43"/>
    <mergeCell ref="D43:E43"/>
    <mergeCell ref="F43:G43"/>
    <mergeCell ref="H43:I43"/>
    <mergeCell ref="J43:K43"/>
    <mergeCell ref="CZ42:DB42"/>
    <mergeCell ref="EB42:EE42"/>
    <mergeCell ref="EW42:EZ42"/>
    <mergeCell ref="GF42:GG42"/>
    <mergeCell ref="GH42:GI42"/>
    <mergeCell ref="GJ42:GK42"/>
    <mergeCell ref="BT42:BU42"/>
    <mergeCell ref="BV42:BW42"/>
    <mergeCell ref="BY42:CB42"/>
    <mergeCell ref="CG42:CH42"/>
    <mergeCell ref="CI42:CJ42"/>
    <mergeCell ref="CN42:CP42"/>
    <mergeCell ref="AV42:AW42"/>
    <mergeCell ref="BF42:BG42"/>
    <mergeCell ref="BH42:BJ42"/>
    <mergeCell ref="BK42:BL42"/>
    <mergeCell ref="BO42:BP42"/>
    <mergeCell ref="BQ42:BS42"/>
    <mergeCell ref="N42:O42"/>
    <mergeCell ref="P42:Q42"/>
    <mergeCell ref="V42:X42"/>
    <mergeCell ref="AE42:AI42"/>
    <mergeCell ref="AJ42:AL42"/>
    <mergeCell ref="AS42:AT42"/>
    <mergeCell ref="B42:C42"/>
    <mergeCell ref="D42:E42"/>
    <mergeCell ref="F42:G42"/>
    <mergeCell ref="H42:I42"/>
    <mergeCell ref="J42:K42"/>
    <mergeCell ref="L42:M42"/>
    <mergeCell ref="GJ41:GK41"/>
    <mergeCell ref="GL41:GM41"/>
    <mergeCell ref="GQ41:GR41"/>
    <mergeCell ref="GS41:GT41"/>
    <mergeCell ref="GU41:GV41"/>
    <mergeCell ref="GW41:GX41"/>
    <mergeCell ref="CN41:CP41"/>
    <mergeCell ref="CZ41:DB41"/>
    <mergeCell ref="EB41:EE41"/>
    <mergeCell ref="EW41:EZ41"/>
    <mergeCell ref="GF41:GG41"/>
    <mergeCell ref="GH41:GI41"/>
    <mergeCell ref="BQ41:BS41"/>
    <mergeCell ref="BT41:BU41"/>
    <mergeCell ref="BV41:BW41"/>
    <mergeCell ref="BY41:CB41"/>
    <mergeCell ref="CG41:CH41"/>
    <mergeCell ref="CI41:CJ41"/>
    <mergeCell ref="AS41:AT41"/>
    <mergeCell ref="AV41:AW41"/>
    <mergeCell ref="BF41:BG41"/>
    <mergeCell ref="BH41:BJ41"/>
    <mergeCell ref="BK41:BL41"/>
    <mergeCell ref="BO41:BP41"/>
    <mergeCell ref="L41:M41"/>
    <mergeCell ref="N41:O41"/>
    <mergeCell ref="P41:Q41"/>
    <mergeCell ref="V41:X41"/>
    <mergeCell ref="AE41:AI41"/>
    <mergeCell ref="AJ41:AL41"/>
    <mergeCell ref="GL40:GM40"/>
    <mergeCell ref="GQ40:GR40"/>
    <mergeCell ref="GS40:GT40"/>
    <mergeCell ref="GU40:GV40"/>
    <mergeCell ref="GW40:GX40"/>
    <mergeCell ref="B41:C41"/>
    <mergeCell ref="D41:E41"/>
    <mergeCell ref="F41:G41"/>
    <mergeCell ref="H41:I41"/>
    <mergeCell ref="J41:K41"/>
    <mergeCell ref="CZ40:DB40"/>
    <mergeCell ref="EB40:EE40"/>
    <mergeCell ref="EW40:EZ40"/>
    <mergeCell ref="GF40:GG40"/>
    <mergeCell ref="GH40:GI40"/>
    <mergeCell ref="GJ40:GK40"/>
    <mergeCell ref="BT40:BU40"/>
    <mergeCell ref="BV40:BW40"/>
    <mergeCell ref="BY40:CB40"/>
    <mergeCell ref="CG40:CH40"/>
    <mergeCell ref="CI40:CJ40"/>
    <mergeCell ref="CN40:CP40"/>
    <mergeCell ref="AV40:AW40"/>
    <mergeCell ref="BF40:BG40"/>
    <mergeCell ref="BH40:BJ40"/>
    <mergeCell ref="BK40:BL40"/>
    <mergeCell ref="BO40:BP40"/>
    <mergeCell ref="BQ40:BS40"/>
    <mergeCell ref="N40:O40"/>
    <mergeCell ref="P40:Q40"/>
    <mergeCell ref="V40:X40"/>
    <mergeCell ref="AE40:AI40"/>
    <mergeCell ref="AJ40:AL40"/>
    <mergeCell ref="AS40:AT40"/>
    <mergeCell ref="B40:C40"/>
    <mergeCell ref="D40:E40"/>
    <mergeCell ref="F40:G40"/>
    <mergeCell ref="H40:I40"/>
    <mergeCell ref="J40:K40"/>
    <mergeCell ref="L40:M40"/>
    <mergeCell ref="GJ39:GK39"/>
    <mergeCell ref="GL39:GM39"/>
    <mergeCell ref="GQ39:GR39"/>
    <mergeCell ref="GS39:GT39"/>
    <mergeCell ref="GU39:GV39"/>
    <mergeCell ref="GW39:GX39"/>
    <mergeCell ref="CN39:CP39"/>
    <mergeCell ref="CZ39:DB39"/>
    <mergeCell ref="EB39:EE39"/>
    <mergeCell ref="EW39:EZ39"/>
    <mergeCell ref="GF39:GG39"/>
    <mergeCell ref="GH39:GI39"/>
    <mergeCell ref="BQ39:BS39"/>
    <mergeCell ref="BT39:BU39"/>
    <mergeCell ref="BV39:BW39"/>
    <mergeCell ref="BY39:CB39"/>
    <mergeCell ref="CG39:CH39"/>
    <mergeCell ref="CI39:CJ39"/>
    <mergeCell ref="AS39:AT39"/>
    <mergeCell ref="AV39:AW39"/>
    <mergeCell ref="BF39:BG39"/>
    <mergeCell ref="BH39:BJ39"/>
    <mergeCell ref="BK39:BL39"/>
    <mergeCell ref="BO39:BP39"/>
    <mergeCell ref="L39:M39"/>
    <mergeCell ref="N39:O39"/>
    <mergeCell ref="P39:Q39"/>
    <mergeCell ref="V39:X39"/>
    <mergeCell ref="AE39:AI39"/>
    <mergeCell ref="AJ39:AL39"/>
    <mergeCell ref="GL38:GM38"/>
    <mergeCell ref="GQ38:GR38"/>
    <mergeCell ref="GS38:GT38"/>
    <mergeCell ref="GU38:GV38"/>
    <mergeCell ref="GW38:GX38"/>
    <mergeCell ref="B39:C39"/>
    <mergeCell ref="D39:E39"/>
    <mergeCell ref="F39:G39"/>
    <mergeCell ref="H39:I39"/>
    <mergeCell ref="J39:K39"/>
    <mergeCell ref="CZ38:DB38"/>
    <mergeCell ref="EB38:EE38"/>
    <mergeCell ref="EW38:EZ38"/>
    <mergeCell ref="GF38:GG38"/>
    <mergeCell ref="GH38:GI38"/>
    <mergeCell ref="GJ38:GK38"/>
    <mergeCell ref="BT38:BU38"/>
    <mergeCell ref="BV38:BW38"/>
    <mergeCell ref="BY38:CB38"/>
    <mergeCell ref="CG38:CH38"/>
    <mergeCell ref="CI38:CJ38"/>
    <mergeCell ref="CN38:CP38"/>
    <mergeCell ref="AV38:AW38"/>
    <mergeCell ref="BF38:BG38"/>
    <mergeCell ref="BH38:BJ38"/>
    <mergeCell ref="BK38:BL38"/>
    <mergeCell ref="BO38:BP38"/>
    <mergeCell ref="BQ38:BS38"/>
    <mergeCell ref="N38:O38"/>
    <mergeCell ref="P38:Q38"/>
    <mergeCell ref="V38:X38"/>
    <mergeCell ref="AE38:AI38"/>
    <mergeCell ref="AJ38:AL38"/>
    <mergeCell ref="AS38:AT38"/>
    <mergeCell ref="GQ37:GR37"/>
    <mergeCell ref="GS37:GT37"/>
    <mergeCell ref="GU37:GV37"/>
    <mergeCell ref="GW37:GX37"/>
    <mergeCell ref="B38:C38"/>
    <mergeCell ref="D38:E38"/>
    <mergeCell ref="F38:G38"/>
    <mergeCell ref="H38:I38"/>
    <mergeCell ref="J38:K38"/>
    <mergeCell ref="L38:M38"/>
    <mergeCell ref="EB37:EE37"/>
    <mergeCell ref="EW37:EZ37"/>
    <mergeCell ref="GF37:GG37"/>
    <mergeCell ref="GH37:GI37"/>
    <mergeCell ref="GJ37:GK37"/>
    <mergeCell ref="GL37:GM37"/>
    <mergeCell ref="BV37:BW37"/>
    <mergeCell ref="BY37:CB37"/>
    <mergeCell ref="CG37:CH37"/>
    <mergeCell ref="CI37:CJ37"/>
    <mergeCell ref="CN37:CP37"/>
    <mergeCell ref="CZ37:DB37"/>
    <mergeCell ref="BF37:BG37"/>
    <mergeCell ref="BH37:BJ37"/>
    <mergeCell ref="BK37:BL37"/>
    <mergeCell ref="BO37:BP37"/>
    <mergeCell ref="BQ37:BS37"/>
    <mergeCell ref="BT37:BU37"/>
    <mergeCell ref="P37:Q37"/>
    <mergeCell ref="V37:X37"/>
    <mergeCell ref="AE37:AI37"/>
    <mergeCell ref="AJ37:AL37"/>
    <mergeCell ref="AS37:AT37"/>
    <mergeCell ref="AV37:AW37"/>
    <mergeCell ref="N75:O75"/>
    <mergeCell ref="P75:Q75"/>
    <mergeCell ref="V75:X75"/>
    <mergeCell ref="B37:C37"/>
    <mergeCell ref="D37:E37"/>
    <mergeCell ref="F37:G37"/>
    <mergeCell ref="H37:I37"/>
    <mergeCell ref="J37:K37"/>
    <mergeCell ref="L37:M37"/>
    <mergeCell ref="N37:O37"/>
    <mergeCell ref="GL69:GM69"/>
    <mergeCell ref="GQ69:GR69"/>
    <mergeCell ref="GS69:GT69"/>
    <mergeCell ref="GU69:GV69"/>
    <mergeCell ref="GW69:GX69"/>
    <mergeCell ref="B70:C70"/>
    <mergeCell ref="D70:E70"/>
    <mergeCell ref="F70:G70"/>
    <mergeCell ref="H70:I70"/>
    <mergeCell ref="J70:K70"/>
    <mergeCell ref="CZ69:DB69"/>
    <mergeCell ref="EB69:EE69"/>
    <mergeCell ref="EW69:EZ69"/>
    <mergeCell ref="GF69:GG69"/>
    <mergeCell ref="GH69:GI69"/>
    <mergeCell ref="GJ69:GK69"/>
    <mergeCell ref="BT69:BU69"/>
    <mergeCell ref="BV69:BW69"/>
    <mergeCell ref="BY69:CB69"/>
    <mergeCell ref="CG69:CH69"/>
    <mergeCell ref="CI69:CJ69"/>
    <mergeCell ref="CN69:CP69"/>
    <mergeCell ref="AV69:AW69"/>
    <mergeCell ref="BF69:BG69"/>
    <mergeCell ref="BH69:BJ69"/>
    <mergeCell ref="BK69:BL69"/>
    <mergeCell ref="BO69:BP69"/>
    <mergeCell ref="BQ69:BS69"/>
    <mergeCell ref="N69:O69"/>
    <mergeCell ref="P69:Q69"/>
    <mergeCell ref="V69:X69"/>
    <mergeCell ref="AE69:AI69"/>
    <mergeCell ref="AJ69:AL69"/>
    <mergeCell ref="AS69:AT69"/>
    <mergeCell ref="B69:C69"/>
    <mergeCell ref="D69:E69"/>
    <mergeCell ref="F69:G69"/>
    <mergeCell ref="H69:I69"/>
    <mergeCell ref="J69:K69"/>
    <mergeCell ref="L69:M69"/>
    <mergeCell ref="GJ68:GK68"/>
    <mergeCell ref="GL68:GM68"/>
    <mergeCell ref="GQ68:GR68"/>
    <mergeCell ref="GS68:GT68"/>
    <mergeCell ref="GU68:GV68"/>
    <mergeCell ref="GW68:GX68"/>
    <mergeCell ref="CN68:CP68"/>
    <mergeCell ref="CZ68:DB68"/>
    <mergeCell ref="EB68:EE68"/>
    <mergeCell ref="EW68:EZ68"/>
    <mergeCell ref="GF68:GG68"/>
    <mergeCell ref="GH68:GI68"/>
    <mergeCell ref="BQ68:BS68"/>
    <mergeCell ref="BT68:BU68"/>
    <mergeCell ref="BV68:BW68"/>
    <mergeCell ref="BY68:CB68"/>
    <mergeCell ref="CG68:CH68"/>
    <mergeCell ref="CI68:CJ68"/>
    <mergeCell ref="AS68:AT68"/>
    <mergeCell ref="AV68:AW68"/>
    <mergeCell ref="BF68:BG68"/>
    <mergeCell ref="BH68:BJ68"/>
    <mergeCell ref="BK68:BL68"/>
    <mergeCell ref="BO68:BP68"/>
    <mergeCell ref="L68:M68"/>
    <mergeCell ref="N68:O68"/>
    <mergeCell ref="P68:Q68"/>
    <mergeCell ref="V68:X68"/>
    <mergeCell ref="AE68:AI68"/>
    <mergeCell ref="AJ68:AL68"/>
    <mergeCell ref="GL67:GM67"/>
    <mergeCell ref="GQ67:GR67"/>
    <mergeCell ref="GS67:GT67"/>
    <mergeCell ref="GU67:GV67"/>
    <mergeCell ref="GW67:GX67"/>
    <mergeCell ref="B68:C68"/>
    <mergeCell ref="D68:E68"/>
    <mergeCell ref="F68:G68"/>
    <mergeCell ref="H68:I68"/>
    <mergeCell ref="J68:K68"/>
    <mergeCell ref="CZ67:DB67"/>
    <mergeCell ref="EB67:EE67"/>
    <mergeCell ref="EW67:EZ67"/>
    <mergeCell ref="GF67:GG67"/>
    <mergeCell ref="GH67:GI67"/>
    <mergeCell ref="GJ67:GK67"/>
    <mergeCell ref="BT67:BU67"/>
    <mergeCell ref="BV67:BW67"/>
    <mergeCell ref="BY67:CB67"/>
    <mergeCell ref="CG67:CH67"/>
    <mergeCell ref="CI67:CJ67"/>
    <mergeCell ref="CN67:CP67"/>
    <mergeCell ref="AV67:AW67"/>
    <mergeCell ref="BF67:BG67"/>
    <mergeCell ref="BH67:BJ67"/>
    <mergeCell ref="BK67:BL67"/>
    <mergeCell ref="BO67:BP67"/>
    <mergeCell ref="BQ67:BS67"/>
    <mergeCell ref="N67:O67"/>
    <mergeCell ref="P67:Q67"/>
    <mergeCell ref="V67:X67"/>
    <mergeCell ref="AE67:AI67"/>
    <mergeCell ref="AJ67:AL67"/>
    <mergeCell ref="AS67:AT67"/>
    <mergeCell ref="B67:C67"/>
    <mergeCell ref="D67:E67"/>
    <mergeCell ref="F67:G67"/>
    <mergeCell ref="H67:I67"/>
    <mergeCell ref="J67:K67"/>
    <mergeCell ref="L67:M67"/>
    <mergeCell ref="GJ66:GK66"/>
    <mergeCell ref="GL66:GM66"/>
    <mergeCell ref="GQ66:GR66"/>
    <mergeCell ref="GS66:GT66"/>
    <mergeCell ref="GU66:GV66"/>
    <mergeCell ref="GW66:GX66"/>
    <mergeCell ref="CN66:CP66"/>
    <mergeCell ref="CZ66:DB66"/>
    <mergeCell ref="EB66:EE66"/>
    <mergeCell ref="EW66:EZ66"/>
    <mergeCell ref="GF66:GG66"/>
    <mergeCell ref="GH66:GI66"/>
    <mergeCell ref="BQ66:BS66"/>
    <mergeCell ref="BT66:BU66"/>
    <mergeCell ref="BV66:BW66"/>
    <mergeCell ref="BY66:CB66"/>
    <mergeCell ref="CG66:CH66"/>
    <mergeCell ref="CI66:CJ66"/>
    <mergeCell ref="AS66:AT66"/>
    <mergeCell ref="AV66:AW66"/>
    <mergeCell ref="BF66:BG66"/>
    <mergeCell ref="BH66:BJ66"/>
    <mergeCell ref="BK66:BL66"/>
    <mergeCell ref="BO66:BP66"/>
    <mergeCell ref="L66:M66"/>
    <mergeCell ref="N66:O66"/>
    <mergeCell ref="P66:Q66"/>
    <mergeCell ref="V66:X66"/>
    <mergeCell ref="AE66:AI66"/>
    <mergeCell ref="AJ66:AL66"/>
    <mergeCell ref="GL65:GM65"/>
    <mergeCell ref="GQ65:GR65"/>
    <mergeCell ref="GS65:GT65"/>
    <mergeCell ref="GU65:GV65"/>
    <mergeCell ref="GW65:GX65"/>
    <mergeCell ref="B66:C66"/>
    <mergeCell ref="D66:E66"/>
    <mergeCell ref="F66:G66"/>
    <mergeCell ref="H66:I66"/>
    <mergeCell ref="J66:K66"/>
    <mergeCell ref="CZ65:DB65"/>
    <mergeCell ref="EB65:EE65"/>
    <mergeCell ref="EW65:EZ65"/>
    <mergeCell ref="GF65:GG65"/>
    <mergeCell ref="GH65:GI65"/>
    <mergeCell ref="GJ65:GK65"/>
    <mergeCell ref="BT65:BU65"/>
    <mergeCell ref="BV65:BW65"/>
    <mergeCell ref="BY65:CB65"/>
    <mergeCell ref="CG65:CH65"/>
    <mergeCell ref="CI65:CJ65"/>
    <mergeCell ref="CN65:CP65"/>
    <mergeCell ref="AV65:AW65"/>
    <mergeCell ref="BF65:BG65"/>
    <mergeCell ref="BH65:BJ65"/>
    <mergeCell ref="BK65:BL65"/>
    <mergeCell ref="BO65:BP65"/>
    <mergeCell ref="BQ65:BS65"/>
    <mergeCell ref="N65:O65"/>
    <mergeCell ref="P65:Q65"/>
    <mergeCell ref="V65:X65"/>
    <mergeCell ref="AE65:AI65"/>
    <mergeCell ref="AJ65:AL65"/>
    <mergeCell ref="AS65:AT65"/>
    <mergeCell ref="B65:C65"/>
    <mergeCell ref="D65:E65"/>
    <mergeCell ref="F65:G65"/>
    <mergeCell ref="H65:I65"/>
    <mergeCell ref="J65:K65"/>
    <mergeCell ref="L65:M65"/>
    <mergeCell ref="GJ64:GK64"/>
    <mergeCell ref="GL64:GM64"/>
    <mergeCell ref="GQ64:GR64"/>
    <mergeCell ref="GS64:GT64"/>
    <mergeCell ref="GU64:GV64"/>
    <mergeCell ref="GW64:GX64"/>
    <mergeCell ref="CN64:CP64"/>
    <mergeCell ref="CZ64:DB64"/>
    <mergeCell ref="EB64:EE64"/>
    <mergeCell ref="EW64:EZ64"/>
    <mergeCell ref="GF64:GG64"/>
    <mergeCell ref="GH64:GI64"/>
    <mergeCell ref="BQ64:BS64"/>
    <mergeCell ref="BT64:BU64"/>
    <mergeCell ref="BV64:BW64"/>
    <mergeCell ref="BY64:CB64"/>
    <mergeCell ref="CG64:CH64"/>
    <mergeCell ref="CI64:CJ64"/>
    <mergeCell ref="AS64:AT64"/>
    <mergeCell ref="AV64:AW64"/>
    <mergeCell ref="BF64:BG64"/>
    <mergeCell ref="BH64:BJ64"/>
    <mergeCell ref="BK64:BL64"/>
    <mergeCell ref="BO64:BP64"/>
    <mergeCell ref="L64:M64"/>
    <mergeCell ref="N64:O64"/>
    <mergeCell ref="P64:Q64"/>
    <mergeCell ref="V64:X64"/>
    <mergeCell ref="AE64:AI64"/>
    <mergeCell ref="AJ64:AL64"/>
    <mergeCell ref="GL63:GM63"/>
    <mergeCell ref="GQ63:GR63"/>
    <mergeCell ref="GS63:GT63"/>
    <mergeCell ref="GU63:GV63"/>
    <mergeCell ref="GW63:GX63"/>
    <mergeCell ref="B64:C64"/>
    <mergeCell ref="D64:E64"/>
    <mergeCell ref="F64:G64"/>
    <mergeCell ref="H64:I64"/>
    <mergeCell ref="J64:K64"/>
    <mergeCell ref="CZ63:DB63"/>
    <mergeCell ref="EB63:EE63"/>
    <mergeCell ref="EW63:EZ63"/>
    <mergeCell ref="GF63:GG63"/>
    <mergeCell ref="GH63:GI63"/>
    <mergeCell ref="GJ63:GK63"/>
    <mergeCell ref="BT63:BU63"/>
    <mergeCell ref="BV63:BW63"/>
    <mergeCell ref="BY63:CB63"/>
    <mergeCell ref="CG63:CH63"/>
    <mergeCell ref="CI63:CJ63"/>
    <mergeCell ref="CN63:CP63"/>
    <mergeCell ref="AV63:AW63"/>
    <mergeCell ref="BF63:BG63"/>
    <mergeCell ref="BH63:BJ63"/>
    <mergeCell ref="BK63:BL63"/>
    <mergeCell ref="BO63:BP63"/>
    <mergeCell ref="BQ63:BS63"/>
    <mergeCell ref="N63:O63"/>
    <mergeCell ref="P63:Q63"/>
    <mergeCell ref="V63:X63"/>
    <mergeCell ref="AE63:AI63"/>
    <mergeCell ref="AJ63:AL63"/>
    <mergeCell ref="AS63:AT63"/>
    <mergeCell ref="B63:C63"/>
    <mergeCell ref="D63:E63"/>
    <mergeCell ref="F63:G63"/>
    <mergeCell ref="H63:I63"/>
    <mergeCell ref="J63:K63"/>
    <mergeCell ref="L63:M63"/>
    <mergeCell ref="GJ81:GK81"/>
    <mergeCell ref="GL81:GM81"/>
    <mergeCell ref="GQ81:GR81"/>
    <mergeCell ref="GS81:GT81"/>
    <mergeCell ref="GU81:GV81"/>
    <mergeCell ref="GW81:GX81"/>
    <mergeCell ref="CN81:CP81"/>
    <mergeCell ref="CZ81:DB81"/>
    <mergeCell ref="EB81:EE81"/>
    <mergeCell ref="EW81:EZ81"/>
    <mergeCell ref="GF81:GG81"/>
    <mergeCell ref="GH81:GI81"/>
    <mergeCell ref="BQ81:BS81"/>
    <mergeCell ref="BT81:BU81"/>
    <mergeCell ref="BV81:BW81"/>
    <mergeCell ref="BY81:CB81"/>
    <mergeCell ref="CG81:CH81"/>
    <mergeCell ref="CI81:CJ81"/>
    <mergeCell ref="AS81:AT81"/>
    <mergeCell ref="AV81:AW81"/>
    <mergeCell ref="BF81:BG81"/>
    <mergeCell ref="BH81:BJ81"/>
    <mergeCell ref="BK81:BL81"/>
    <mergeCell ref="BO81:BP81"/>
    <mergeCell ref="L81:M81"/>
    <mergeCell ref="N81:O81"/>
    <mergeCell ref="P81:Q81"/>
    <mergeCell ref="V81:X81"/>
    <mergeCell ref="AE81:AI81"/>
    <mergeCell ref="AJ81:AL81"/>
    <mergeCell ref="GL80:GM80"/>
    <mergeCell ref="GQ80:GR80"/>
    <mergeCell ref="GS80:GT80"/>
    <mergeCell ref="GU80:GV80"/>
    <mergeCell ref="GW80:GX80"/>
    <mergeCell ref="B81:C81"/>
    <mergeCell ref="D81:E81"/>
    <mergeCell ref="F81:G81"/>
    <mergeCell ref="H81:I81"/>
    <mergeCell ref="J81:K81"/>
    <mergeCell ref="CZ80:DB80"/>
    <mergeCell ref="EB80:EE80"/>
    <mergeCell ref="EW80:EZ80"/>
    <mergeCell ref="GF80:GG80"/>
    <mergeCell ref="GH80:GI80"/>
    <mergeCell ref="GJ80:GK80"/>
    <mergeCell ref="BT80:BU80"/>
    <mergeCell ref="BV80:BW80"/>
    <mergeCell ref="BY80:CB80"/>
    <mergeCell ref="CG80:CH80"/>
    <mergeCell ref="CI80:CJ80"/>
    <mergeCell ref="CN80:CP80"/>
    <mergeCell ref="AV80:AW80"/>
    <mergeCell ref="BF80:BG80"/>
    <mergeCell ref="BH80:BJ80"/>
    <mergeCell ref="BK80:BL80"/>
    <mergeCell ref="BO80:BP80"/>
    <mergeCell ref="BQ80:BS80"/>
    <mergeCell ref="N80:O80"/>
    <mergeCell ref="P80:Q80"/>
    <mergeCell ref="V80:X80"/>
    <mergeCell ref="AE80:AI80"/>
    <mergeCell ref="AJ80:AL80"/>
    <mergeCell ref="AS80:AT80"/>
    <mergeCell ref="B80:C80"/>
    <mergeCell ref="D80:E80"/>
    <mergeCell ref="F80:G80"/>
    <mergeCell ref="H80:I80"/>
    <mergeCell ref="J80:K80"/>
    <mergeCell ref="L80:M80"/>
    <mergeCell ref="GJ79:GK79"/>
    <mergeCell ref="GL79:GM79"/>
    <mergeCell ref="GQ79:GR79"/>
    <mergeCell ref="GS79:GT79"/>
    <mergeCell ref="GU79:GV79"/>
    <mergeCell ref="GW79:GX79"/>
    <mergeCell ref="CN79:CP79"/>
    <mergeCell ref="CZ79:DB79"/>
    <mergeCell ref="EB79:EE79"/>
    <mergeCell ref="EW79:EZ79"/>
    <mergeCell ref="GF79:GG79"/>
    <mergeCell ref="GH79:GI79"/>
    <mergeCell ref="BQ79:BS79"/>
    <mergeCell ref="BT79:BU79"/>
    <mergeCell ref="BV79:BW79"/>
    <mergeCell ref="BY79:CB79"/>
    <mergeCell ref="CG79:CH79"/>
    <mergeCell ref="CI79:CJ79"/>
    <mergeCell ref="AS79:AT79"/>
    <mergeCell ref="AV79:AW79"/>
    <mergeCell ref="BF79:BG79"/>
    <mergeCell ref="BH79:BJ79"/>
    <mergeCell ref="BK79:BL79"/>
    <mergeCell ref="BO79:BP79"/>
    <mergeCell ref="L79:M79"/>
    <mergeCell ref="N79:O79"/>
    <mergeCell ref="P79:Q79"/>
    <mergeCell ref="V79:X79"/>
    <mergeCell ref="AE79:AI79"/>
    <mergeCell ref="AJ79:AL79"/>
    <mergeCell ref="GL78:GM78"/>
    <mergeCell ref="GQ78:GR78"/>
    <mergeCell ref="GS78:GT78"/>
    <mergeCell ref="GU78:GV78"/>
    <mergeCell ref="GW78:GX78"/>
    <mergeCell ref="B79:C79"/>
    <mergeCell ref="D79:E79"/>
    <mergeCell ref="F79:G79"/>
    <mergeCell ref="H79:I79"/>
    <mergeCell ref="J79:K79"/>
    <mergeCell ref="CZ78:DB78"/>
    <mergeCell ref="EB78:EE78"/>
    <mergeCell ref="EW78:EZ78"/>
    <mergeCell ref="GF78:GG78"/>
    <mergeCell ref="GH78:GI78"/>
    <mergeCell ref="GJ78:GK78"/>
    <mergeCell ref="BT78:BU78"/>
    <mergeCell ref="BV78:BW78"/>
    <mergeCell ref="BY78:CB78"/>
    <mergeCell ref="CG78:CH78"/>
    <mergeCell ref="CI78:CJ78"/>
    <mergeCell ref="CN78:CP78"/>
    <mergeCell ref="AV78:AW78"/>
    <mergeCell ref="BF78:BG78"/>
    <mergeCell ref="BH78:BJ78"/>
    <mergeCell ref="BK78:BL78"/>
    <mergeCell ref="BO78:BP78"/>
    <mergeCell ref="BQ78:BS78"/>
    <mergeCell ref="N78:O78"/>
    <mergeCell ref="P78:Q78"/>
    <mergeCell ref="V78:X78"/>
    <mergeCell ref="AE78:AI78"/>
    <mergeCell ref="AJ78:AL78"/>
    <mergeCell ref="AS78:AT78"/>
    <mergeCell ref="B78:C78"/>
    <mergeCell ref="D78:E78"/>
    <mergeCell ref="F78:G78"/>
    <mergeCell ref="H78:I78"/>
    <mergeCell ref="J78:K78"/>
    <mergeCell ref="L78:M78"/>
    <mergeCell ref="GJ77:GK77"/>
    <mergeCell ref="GL77:GM77"/>
    <mergeCell ref="GQ77:GR77"/>
    <mergeCell ref="GS77:GT77"/>
    <mergeCell ref="GU77:GV77"/>
    <mergeCell ref="GW77:GX77"/>
    <mergeCell ref="CN77:CP77"/>
    <mergeCell ref="CZ77:DB77"/>
    <mergeCell ref="EB77:EE77"/>
    <mergeCell ref="EW77:EZ77"/>
    <mergeCell ref="GF77:GG77"/>
    <mergeCell ref="GH77:GI77"/>
    <mergeCell ref="BQ77:BS77"/>
    <mergeCell ref="BT77:BU77"/>
    <mergeCell ref="BV77:BW77"/>
    <mergeCell ref="BY77:CB77"/>
    <mergeCell ref="CG77:CH77"/>
    <mergeCell ref="CI77:CJ77"/>
    <mergeCell ref="AS77:AT77"/>
    <mergeCell ref="AV77:AW77"/>
    <mergeCell ref="BF77:BG77"/>
    <mergeCell ref="BH77:BJ77"/>
    <mergeCell ref="BK77:BL77"/>
    <mergeCell ref="BO77:BP77"/>
    <mergeCell ref="L77:M77"/>
    <mergeCell ref="N77:O77"/>
    <mergeCell ref="P77:Q77"/>
    <mergeCell ref="V77:X77"/>
    <mergeCell ref="AE77:AI77"/>
    <mergeCell ref="AJ77:AL77"/>
    <mergeCell ref="B77:C77"/>
    <mergeCell ref="D77:E77"/>
    <mergeCell ref="F77:G77"/>
    <mergeCell ref="H77:I77"/>
    <mergeCell ref="J77:K77"/>
    <mergeCell ref="GJ84:GK84"/>
    <mergeCell ref="GH84:GI84"/>
    <mergeCell ref="BQ84:BS84"/>
    <mergeCell ref="BT84:BU84"/>
    <mergeCell ref="BV84:BW84"/>
    <mergeCell ref="GL84:GM84"/>
    <mergeCell ref="GQ84:GR84"/>
    <mergeCell ref="GS84:GT84"/>
    <mergeCell ref="GU84:GV84"/>
    <mergeCell ref="GW84:GX84"/>
    <mergeCell ref="CN84:CP84"/>
    <mergeCell ref="CZ84:DB84"/>
    <mergeCell ref="EB84:EE84"/>
    <mergeCell ref="EW84:EZ84"/>
    <mergeCell ref="GF84:GG84"/>
    <mergeCell ref="BY84:CB84"/>
    <mergeCell ref="CG84:CH84"/>
    <mergeCell ref="CI84:CJ84"/>
    <mergeCell ref="AS84:AT84"/>
    <mergeCell ref="AV84:AW84"/>
    <mergeCell ref="BF84:BG84"/>
    <mergeCell ref="BH84:BJ84"/>
    <mergeCell ref="BK84:BL84"/>
    <mergeCell ref="BO84:BP84"/>
    <mergeCell ref="L84:M84"/>
    <mergeCell ref="N84:O84"/>
    <mergeCell ref="P84:Q84"/>
    <mergeCell ref="V84:X84"/>
    <mergeCell ref="AE84:AI84"/>
    <mergeCell ref="AJ84:AL84"/>
    <mergeCell ref="GL83:GM83"/>
    <mergeCell ref="GQ83:GR83"/>
    <mergeCell ref="GS83:GT83"/>
    <mergeCell ref="GU83:GV83"/>
    <mergeCell ref="GW83:GX83"/>
    <mergeCell ref="B84:C84"/>
    <mergeCell ref="D84:E84"/>
    <mergeCell ref="F84:G84"/>
    <mergeCell ref="H84:I84"/>
    <mergeCell ref="J84:K84"/>
    <mergeCell ref="CZ83:DB83"/>
    <mergeCell ref="EB83:EE83"/>
    <mergeCell ref="EW83:EZ83"/>
    <mergeCell ref="GF83:GG83"/>
    <mergeCell ref="GH83:GI83"/>
    <mergeCell ref="GJ83:GK83"/>
    <mergeCell ref="BT83:BU83"/>
    <mergeCell ref="BV83:BW83"/>
    <mergeCell ref="BY83:CB83"/>
    <mergeCell ref="CG83:CH83"/>
    <mergeCell ref="CI83:CJ83"/>
    <mergeCell ref="CN83:CP83"/>
    <mergeCell ref="AV83:AW83"/>
    <mergeCell ref="BF83:BG83"/>
    <mergeCell ref="BH83:BJ83"/>
    <mergeCell ref="BK83:BL83"/>
    <mergeCell ref="BO83:BP83"/>
    <mergeCell ref="BQ83:BS83"/>
    <mergeCell ref="N83:O83"/>
    <mergeCell ref="P83:Q83"/>
    <mergeCell ref="V83:X83"/>
    <mergeCell ref="AE83:AI83"/>
    <mergeCell ref="AJ83:AL83"/>
    <mergeCell ref="AS83:AT83"/>
    <mergeCell ref="B83:C83"/>
    <mergeCell ref="D83:E83"/>
    <mergeCell ref="F83:G83"/>
    <mergeCell ref="H83:I83"/>
    <mergeCell ref="J83:K83"/>
    <mergeCell ref="L83:M83"/>
    <mergeCell ref="GL76:GM76"/>
    <mergeCell ref="GQ76:GR76"/>
    <mergeCell ref="GS76:GT76"/>
    <mergeCell ref="GU76:GV76"/>
    <mergeCell ref="GW76:GX76"/>
    <mergeCell ref="CZ76:DB76"/>
    <mergeCell ref="EB76:EE76"/>
    <mergeCell ref="EW76:EZ76"/>
    <mergeCell ref="GF76:GG76"/>
    <mergeCell ref="GH76:GI76"/>
    <mergeCell ref="GJ76:GK76"/>
    <mergeCell ref="BT76:BU76"/>
    <mergeCell ref="BV76:BW76"/>
    <mergeCell ref="BY76:CB76"/>
    <mergeCell ref="CG76:CH76"/>
    <mergeCell ref="CI76:CJ76"/>
    <mergeCell ref="CN76:CP76"/>
    <mergeCell ref="AV76:AW76"/>
    <mergeCell ref="BF76:BG76"/>
    <mergeCell ref="BH76:BJ76"/>
    <mergeCell ref="BK76:BL76"/>
    <mergeCell ref="BO76:BP76"/>
    <mergeCell ref="BQ76:BS76"/>
    <mergeCell ref="N76:O76"/>
    <mergeCell ref="P76:Q76"/>
    <mergeCell ref="V76:X76"/>
    <mergeCell ref="AE76:AI76"/>
    <mergeCell ref="AJ76:AL76"/>
    <mergeCell ref="AS76:AT76"/>
    <mergeCell ref="B76:C76"/>
    <mergeCell ref="D76:E76"/>
    <mergeCell ref="F76:G76"/>
    <mergeCell ref="H76:I76"/>
    <mergeCell ref="J76:K76"/>
    <mergeCell ref="L76:M76"/>
    <mergeCell ref="GJ36:GK36"/>
    <mergeCell ref="GL36:GM36"/>
    <mergeCell ref="GQ36:GR36"/>
    <mergeCell ref="GS36:GT36"/>
    <mergeCell ref="GU36:GV36"/>
    <mergeCell ref="GW36:GX36"/>
    <mergeCell ref="CN36:CP36"/>
    <mergeCell ref="CZ36:DB36"/>
    <mergeCell ref="EB36:EE36"/>
    <mergeCell ref="EW36:EZ36"/>
    <mergeCell ref="GF36:GG36"/>
    <mergeCell ref="GH36:GI36"/>
    <mergeCell ref="BQ36:BS36"/>
    <mergeCell ref="BT36:BU36"/>
    <mergeCell ref="BV36:BW36"/>
    <mergeCell ref="BY36:CB36"/>
    <mergeCell ref="CG36:CH36"/>
    <mergeCell ref="CI36:CJ36"/>
    <mergeCell ref="AS36:AT36"/>
    <mergeCell ref="AV36:AW36"/>
    <mergeCell ref="BF36:BG36"/>
    <mergeCell ref="BH36:BJ36"/>
    <mergeCell ref="BK36:BL36"/>
    <mergeCell ref="BO36:BP36"/>
    <mergeCell ref="L36:M36"/>
    <mergeCell ref="N36:O36"/>
    <mergeCell ref="P36:Q36"/>
    <mergeCell ref="V36:X36"/>
    <mergeCell ref="AE36:AI36"/>
    <mergeCell ref="AJ36:AL36"/>
    <mergeCell ref="B36:C36"/>
    <mergeCell ref="D36:E36"/>
    <mergeCell ref="F36:G36"/>
    <mergeCell ref="H36:I36"/>
    <mergeCell ref="J36:K36"/>
    <mergeCell ref="GJ72:GK72"/>
    <mergeCell ref="GH72:GI72"/>
    <mergeCell ref="BQ72:BS72"/>
    <mergeCell ref="BT72:BU72"/>
    <mergeCell ref="BV72:BW72"/>
    <mergeCell ref="GL72:GM72"/>
    <mergeCell ref="GQ72:GR72"/>
    <mergeCell ref="GS72:GT72"/>
    <mergeCell ref="GU72:GV72"/>
    <mergeCell ref="GW72:GX72"/>
    <mergeCell ref="CN72:CP72"/>
    <mergeCell ref="CZ72:DB72"/>
    <mergeCell ref="EB72:EE72"/>
    <mergeCell ref="EW72:EZ72"/>
    <mergeCell ref="GF72:GG72"/>
    <mergeCell ref="BY72:CB72"/>
    <mergeCell ref="CG72:CH72"/>
    <mergeCell ref="CI72:CJ72"/>
    <mergeCell ref="AS72:AT72"/>
    <mergeCell ref="AV72:AW72"/>
    <mergeCell ref="BF72:BG72"/>
    <mergeCell ref="BH72:BJ72"/>
    <mergeCell ref="BK72:BL72"/>
    <mergeCell ref="BO72:BP72"/>
    <mergeCell ref="L72:M72"/>
    <mergeCell ref="N72:O72"/>
    <mergeCell ref="P72:Q72"/>
    <mergeCell ref="V72:X72"/>
    <mergeCell ref="AE72:AI72"/>
    <mergeCell ref="AJ72:AL72"/>
    <mergeCell ref="GL71:GM71"/>
    <mergeCell ref="GQ71:GR71"/>
    <mergeCell ref="GS71:GT71"/>
    <mergeCell ref="GU71:GV71"/>
    <mergeCell ref="GW71:GX71"/>
    <mergeCell ref="B72:C72"/>
    <mergeCell ref="D72:E72"/>
    <mergeCell ref="F72:G72"/>
    <mergeCell ref="H72:I72"/>
    <mergeCell ref="J72:K72"/>
    <mergeCell ref="CZ71:DB71"/>
    <mergeCell ref="EB71:EE71"/>
    <mergeCell ref="EW71:EZ71"/>
    <mergeCell ref="GF71:GG71"/>
    <mergeCell ref="GH71:GI71"/>
    <mergeCell ref="GJ71:GK71"/>
    <mergeCell ref="BT71:BU71"/>
    <mergeCell ref="BV71:BW71"/>
    <mergeCell ref="BY71:CB71"/>
    <mergeCell ref="CG71:CH71"/>
    <mergeCell ref="CI71:CJ71"/>
    <mergeCell ref="CN71:CP71"/>
    <mergeCell ref="AV71:AW71"/>
    <mergeCell ref="BF71:BG71"/>
    <mergeCell ref="BH71:BJ71"/>
    <mergeCell ref="BK71:BL71"/>
    <mergeCell ref="BO71:BP71"/>
    <mergeCell ref="BQ71:BS71"/>
    <mergeCell ref="N71:O71"/>
    <mergeCell ref="P71:Q71"/>
    <mergeCell ref="V71:X71"/>
    <mergeCell ref="AE71:AI71"/>
    <mergeCell ref="AJ71:AL71"/>
    <mergeCell ref="AS71:AT71"/>
    <mergeCell ref="B71:C71"/>
    <mergeCell ref="D71:E71"/>
    <mergeCell ref="F71:G71"/>
    <mergeCell ref="H71:I71"/>
    <mergeCell ref="J71:K71"/>
    <mergeCell ref="L71:M71"/>
    <mergeCell ref="GJ70:GK70"/>
    <mergeCell ref="GL70:GM70"/>
    <mergeCell ref="GQ70:GR70"/>
    <mergeCell ref="GS70:GT70"/>
    <mergeCell ref="GU70:GV70"/>
    <mergeCell ref="GW70:GX70"/>
    <mergeCell ref="CN70:CP70"/>
    <mergeCell ref="CZ70:DB70"/>
    <mergeCell ref="EB70:EE70"/>
    <mergeCell ref="EW70:EZ70"/>
    <mergeCell ref="GF70:GG70"/>
    <mergeCell ref="GH70:GI70"/>
    <mergeCell ref="BQ70:BS70"/>
    <mergeCell ref="BT70:BU70"/>
    <mergeCell ref="BV70:BW70"/>
    <mergeCell ref="BY70:CB70"/>
    <mergeCell ref="CG70:CH70"/>
    <mergeCell ref="CI70:CJ70"/>
    <mergeCell ref="AS70:AT70"/>
    <mergeCell ref="AV70:AW70"/>
    <mergeCell ref="BF70:BG70"/>
    <mergeCell ref="BH70:BJ70"/>
    <mergeCell ref="BK70:BL70"/>
    <mergeCell ref="BO70:BP70"/>
    <mergeCell ref="L70:M70"/>
    <mergeCell ref="N70:O70"/>
    <mergeCell ref="P70:Q70"/>
    <mergeCell ref="V70:X70"/>
    <mergeCell ref="AE70:AI70"/>
    <mergeCell ref="AJ70:AL70"/>
    <mergeCell ref="GW82:GX82"/>
    <mergeCell ref="CZ82:DB82"/>
    <mergeCell ref="EB82:EE82"/>
    <mergeCell ref="EW82:EZ82"/>
    <mergeCell ref="GF82:GG82"/>
    <mergeCell ref="GH82:GI82"/>
    <mergeCell ref="CI82:CJ82"/>
    <mergeCell ref="CN82:CP82"/>
    <mergeCell ref="GL82:GM82"/>
    <mergeCell ref="GQ82:GR82"/>
    <mergeCell ref="GS82:GT82"/>
    <mergeCell ref="GU82:GV82"/>
    <mergeCell ref="BF82:BG82"/>
    <mergeCell ref="BH82:BJ82"/>
    <mergeCell ref="BK82:BL82"/>
    <mergeCell ref="BO82:BP82"/>
    <mergeCell ref="BQ82:BS82"/>
    <mergeCell ref="GJ82:GK82"/>
    <mergeCell ref="BT82:BU82"/>
    <mergeCell ref="BV82:BW82"/>
    <mergeCell ref="BY82:CB82"/>
    <mergeCell ref="CG82:CH82"/>
    <mergeCell ref="P82:Q82"/>
    <mergeCell ref="V82:X82"/>
    <mergeCell ref="AE82:AI82"/>
    <mergeCell ref="AJ82:AL82"/>
    <mergeCell ref="AS82:AT82"/>
    <mergeCell ref="AV82:AW82"/>
    <mergeCell ref="GS74:GT74"/>
    <mergeCell ref="GU74:GV74"/>
    <mergeCell ref="GW74:GX74"/>
    <mergeCell ref="B82:C82"/>
    <mergeCell ref="D82:E82"/>
    <mergeCell ref="F82:G82"/>
    <mergeCell ref="H82:I82"/>
    <mergeCell ref="J82:K82"/>
    <mergeCell ref="L82:M82"/>
    <mergeCell ref="N82:O82"/>
    <mergeCell ref="EW74:EZ74"/>
    <mergeCell ref="GF74:GG74"/>
    <mergeCell ref="GH74:GI74"/>
    <mergeCell ref="GJ74:GK74"/>
    <mergeCell ref="GL74:GM74"/>
    <mergeCell ref="GQ74:GR74"/>
    <mergeCell ref="BY74:CB74"/>
    <mergeCell ref="CG74:CH74"/>
    <mergeCell ref="CI74:CJ74"/>
    <mergeCell ref="CN74:CP74"/>
    <mergeCell ref="CZ74:DB74"/>
    <mergeCell ref="EB74:EE74"/>
    <mergeCell ref="BH74:BJ74"/>
    <mergeCell ref="BK74:BL74"/>
    <mergeCell ref="BO74:BP74"/>
    <mergeCell ref="BQ74:BS74"/>
    <mergeCell ref="BT74:BU74"/>
    <mergeCell ref="BV74:BW74"/>
    <mergeCell ref="V74:X74"/>
    <mergeCell ref="AE74:AI74"/>
    <mergeCell ref="AJ74:AL74"/>
    <mergeCell ref="AS74:AT74"/>
    <mergeCell ref="AV74:AW74"/>
    <mergeCell ref="BF74:BG74"/>
    <mergeCell ref="GU73:GV73"/>
    <mergeCell ref="GW73:GX73"/>
    <mergeCell ref="B74:C74"/>
    <mergeCell ref="D74:E74"/>
    <mergeCell ref="F74:G74"/>
    <mergeCell ref="H74:I74"/>
    <mergeCell ref="J74:K74"/>
    <mergeCell ref="L74:M74"/>
    <mergeCell ref="N74:O74"/>
    <mergeCell ref="P74:Q74"/>
    <mergeCell ref="GF73:GG73"/>
    <mergeCell ref="GH73:GI73"/>
    <mergeCell ref="GJ73:GK73"/>
    <mergeCell ref="GL73:GM73"/>
    <mergeCell ref="GQ73:GR73"/>
    <mergeCell ref="GS73:GT73"/>
    <mergeCell ref="CG73:CH73"/>
    <mergeCell ref="CI73:CJ73"/>
    <mergeCell ref="CN73:CP73"/>
    <mergeCell ref="CZ73:DB73"/>
    <mergeCell ref="EB73:EE73"/>
    <mergeCell ref="EW73:EZ73"/>
    <mergeCell ref="BK73:BL73"/>
    <mergeCell ref="BO73:BP73"/>
    <mergeCell ref="BQ73:BS73"/>
    <mergeCell ref="BT73:BU73"/>
    <mergeCell ref="BV73:BW73"/>
    <mergeCell ref="BY73:CB73"/>
    <mergeCell ref="AE73:AI73"/>
    <mergeCell ref="AJ73:AL73"/>
    <mergeCell ref="AS73:AT73"/>
    <mergeCell ref="AV73:AW73"/>
    <mergeCell ref="BF73:BG73"/>
    <mergeCell ref="BH73:BJ73"/>
    <mergeCell ref="GW75:GX75"/>
    <mergeCell ref="B73:C73"/>
    <mergeCell ref="D73:E73"/>
    <mergeCell ref="F73:G73"/>
    <mergeCell ref="H73:I73"/>
    <mergeCell ref="J73:K73"/>
    <mergeCell ref="L73:M73"/>
    <mergeCell ref="N73:O73"/>
    <mergeCell ref="P73:Q73"/>
    <mergeCell ref="V73:X73"/>
    <mergeCell ref="GH75:GI75"/>
    <mergeCell ref="GJ75:GK75"/>
    <mergeCell ref="GL75:GM75"/>
    <mergeCell ref="GQ75:GR75"/>
    <mergeCell ref="GS75:GT75"/>
    <mergeCell ref="GU75:GV75"/>
    <mergeCell ref="CI75:CJ75"/>
    <mergeCell ref="CN75:CP75"/>
    <mergeCell ref="CZ75:DB75"/>
    <mergeCell ref="EB75:EE75"/>
    <mergeCell ref="EW75:EZ75"/>
    <mergeCell ref="GF75:GG75"/>
    <mergeCell ref="BO75:BP75"/>
    <mergeCell ref="BQ75:BS75"/>
    <mergeCell ref="BT75:BU75"/>
    <mergeCell ref="BV75:BW75"/>
    <mergeCell ref="BY75:CB75"/>
    <mergeCell ref="CG75:CH75"/>
    <mergeCell ref="AJ75:AL75"/>
    <mergeCell ref="AS75:AT75"/>
    <mergeCell ref="AV75:AW75"/>
    <mergeCell ref="BF75:BG75"/>
    <mergeCell ref="BH75:BJ75"/>
    <mergeCell ref="BK75:BL75"/>
    <mergeCell ref="GW21:GX33"/>
    <mergeCell ref="GN21:GN33"/>
    <mergeCell ref="GO21:GO33"/>
    <mergeCell ref="B75:C75"/>
    <mergeCell ref="D75:E75"/>
    <mergeCell ref="F75:G75"/>
    <mergeCell ref="H75:I75"/>
    <mergeCell ref="J75:K75"/>
    <mergeCell ref="L75:M75"/>
    <mergeCell ref="AE75:AI75"/>
    <mergeCell ref="ES20:EV20"/>
    <mergeCell ref="ES21:ET21"/>
    <mergeCell ref="EU21:EV21"/>
    <mergeCell ref="FE22:FE28"/>
    <mergeCell ref="FF22:FF28"/>
    <mergeCell ref="FY20:FY33"/>
    <mergeCell ref="FE20:FH20"/>
    <mergeCell ref="FE21:FF21"/>
    <mergeCell ref="FH29:FH33"/>
    <mergeCell ref="FG22:FG28"/>
    <mergeCell ref="FH22:FH28"/>
    <mergeCell ref="FD22:FD29"/>
    <mergeCell ref="FA20:FD20"/>
    <mergeCell ref="FA30:FA33"/>
    <mergeCell ref="FB30:FB33"/>
    <mergeCell ref="FD30:FD33"/>
    <mergeCell ref="FC30:FC33"/>
    <mergeCell ref="FA22:FA29"/>
    <mergeCell ref="FG21:FH21"/>
    <mergeCell ref="FG29:FG33"/>
    <mergeCell ref="EJ29:EJ33"/>
    <mergeCell ref="EK29:EK33"/>
    <mergeCell ref="EF30:EF33"/>
    <mergeCell ref="EF22:EF29"/>
    <mergeCell ref="EG22:EG29"/>
    <mergeCell ref="EH30:EH33"/>
    <mergeCell ref="EI30:EI33"/>
    <mergeCell ref="EJ20:EM20"/>
    <mergeCell ref="EJ21:EK21"/>
    <mergeCell ref="EL21:EM21"/>
    <mergeCell ref="EJ22:EJ28"/>
    <mergeCell ref="EK22:EK28"/>
    <mergeCell ref="EM22:EM28"/>
    <mergeCell ref="EL22:EL28"/>
    <mergeCell ref="DI14:DS14"/>
    <mergeCell ref="EF20:EI20"/>
    <mergeCell ref="DP18:DV18"/>
    <mergeCell ref="DQ20:DQ33"/>
    <mergeCell ref="DU20:DU29"/>
    <mergeCell ref="DX30:DX33"/>
    <mergeCell ref="DY30:DY33"/>
    <mergeCell ref="DX20:EA20"/>
    <mergeCell ref="DZ30:DZ33"/>
    <mergeCell ref="EA30:EA33"/>
    <mergeCell ref="DA8:DB8"/>
    <mergeCell ref="CV8:CY8"/>
    <mergeCell ref="AR10:AW10"/>
    <mergeCell ref="DP7:DS7"/>
    <mergeCell ref="CF8:CG8"/>
    <mergeCell ref="DP8:DS8"/>
    <mergeCell ref="CF7:CG7"/>
    <mergeCell ref="DJ9:DS9"/>
    <mergeCell ref="CV7:CY7"/>
    <mergeCell ref="BT7:CC7"/>
    <mergeCell ref="AY12:BI13"/>
    <mergeCell ref="DJ10:DS10"/>
    <mergeCell ref="DJ11:DS11"/>
    <mergeCell ref="DJ12:DS12"/>
    <mergeCell ref="DJ13:DS13"/>
    <mergeCell ref="AU20:AU33"/>
    <mergeCell ref="BS10:CB10"/>
    <mergeCell ref="BS11:CB11"/>
    <mergeCell ref="CI32:CJ33"/>
    <mergeCell ref="CZ21:DB33"/>
    <mergeCell ref="BL7:BM7"/>
    <mergeCell ref="BS8:CC8"/>
    <mergeCell ref="BQ7:BR7"/>
    <mergeCell ref="AR11:AW11"/>
    <mergeCell ref="AS8:AW8"/>
    <mergeCell ref="BA8:BI8"/>
    <mergeCell ref="AQ20:AQ33"/>
    <mergeCell ref="J18:K33"/>
    <mergeCell ref="L18:M33"/>
    <mergeCell ref="N18:O33"/>
    <mergeCell ref="P18:Q33"/>
    <mergeCell ref="AJ20:AL33"/>
    <mergeCell ref="AM20:AM29"/>
    <mergeCell ref="AE20:AI33"/>
    <mergeCell ref="CV30:CV33"/>
    <mergeCell ref="CU21:CU29"/>
    <mergeCell ref="AL11:AO11"/>
    <mergeCell ref="AY30:AY33"/>
    <mergeCell ref="BA30:BA33"/>
    <mergeCell ref="BA20:BA29"/>
    <mergeCell ref="BK22:BL33"/>
    <mergeCell ref="BF21:BG33"/>
    <mergeCell ref="BH21:BL21"/>
    <mergeCell ref="AY14:BI14"/>
    <mergeCell ref="CU20:CV20"/>
    <mergeCell ref="CV10:CY10"/>
    <mergeCell ref="CC30:CC33"/>
    <mergeCell ref="CU30:CU33"/>
    <mergeCell ref="BC19:BW19"/>
    <mergeCell ref="BQ22:BS33"/>
    <mergeCell ref="BO21:BP33"/>
    <mergeCell ref="CS21:CS33"/>
    <mergeCell ref="CR21:CR33"/>
    <mergeCell ref="CG32:CH33"/>
    <mergeCell ref="A18:A33"/>
    <mergeCell ref="D18:E33"/>
    <mergeCell ref="F18:G33"/>
    <mergeCell ref="H18:I33"/>
    <mergeCell ref="B18:C33"/>
    <mergeCell ref="AY20:AY29"/>
    <mergeCell ref="AD20:AD33"/>
    <mergeCell ref="AM30:AM33"/>
    <mergeCell ref="AP20:AP33"/>
    <mergeCell ref="AS21:AT33"/>
    <mergeCell ref="EF21:EG21"/>
    <mergeCell ref="DA7:DB7"/>
    <mergeCell ref="BH22:BJ33"/>
    <mergeCell ref="CC20:CD29"/>
    <mergeCell ref="CX21:CX33"/>
    <mergeCell ref="BA18:BW18"/>
    <mergeCell ref="CE30:CE33"/>
    <mergeCell ref="CF30:CF33"/>
    <mergeCell ref="CI21:CJ31"/>
    <mergeCell ref="BE21:BE33"/>
    <mergeCell ref="DR30:DR33"/>
    <mergeCell ref="DS30:DS33"/>
    <mergeCell ref="EG30:EG33"/>
    <mergeCell ref="EO29:EO33"/>
    <mergeCell ref="DT30:DT33"/>
    <mergeCell ref="DU30:DU33"/>
    <mergeCell ref="DX22:DX29"/>
    <mergeCell ref="DY22:DY29"/>
    <mergeCell ref="DZ22:DZ29"/>
    <mergeCell ref="EA22:EA29"/>
    <mergeCell ref="EH21:EI21"/>
    <mergeCell ref="DW20:DW33"/>
    <mergeCell ref="EP29:EP33"/>
    <mergeCell ref="BQ21:BU21"/>
    <mergeCell ref="CV21:CV29"/>
    <mergeCell ref="GP21:GP33"/>
    <mergeCell ref="CQ20:CQ33"/>
    <mergeCell ref="CW20:CW33"/>
    <mergeCell ref="CL20:CP20"/>
    <mergeCell ref="CG21:CH31"/>
    <mergeCell ref="DL21:DL33"/>
    <mergeCell ref="DP30:DP33"/>
    <mergeCell ref="DP20:DP29"/>
    <mergeCell ref="DK21:DK33"/>
    <mergeCell ref="DN21:DN33"/>
    <mergeCell ref="DO20:DO33"/>
    <mergeCell ref="DD21:DD33"/>
    <mergeCell ref="CY21:CY33"/>
    <mergeCell ref="BX20:BX33"/>
    <mergeCell ref="BD20:BL20"/>
    <mergeCell ref="DC20:DF20"/>
    <mergeCell ref="CR20:CT20"/>
    <mergeCell ref="BV20:BW33"/>
    <mergeCell ref="BD21:BD33"/>
    <mergeCell ref="BT22:BU33"/>
    <mergeCell ref="BN21:BN33"/>
    <mergeCell ref="H2:AV2"/>
    <mergeCell ref="AQ6:AR6"/>
    <mergeCell ref="BA7:BG7"/>
    <mergeCell ref="BA9:BG9"/>
    <mergeCell ref="BA10:BG10"/>
    <mergeCell ref="BM20:BU20"/>
    <mergeCell ref="BL9:BM9"/>
    <mergeCell ref="BL6:BM6"/>
    <mergeCell ref="BA11:BG11"/>
    <mergeCell ref="BT9:CC9"/>
    <mergeCell ref="EU22:EU29"/>
    <mergeCell ref="EL29:EL33"/>
    <mergeCell ref="EP21:EQ21"/>
    <mergeCell ref="DX21:DY21"/>
    <mergeCell ref="DZ21:EA21"/>
    <mergeCell ref="EH22:EH29"/>
    <mergeCell ref="EI22:EI29"/>
    <mergeCell ref="ET30:ET33"/>
    <mergeCell ref="EU30:EU33"/>
    <mergeCell ref="EQ29:EQ33"/>
    <mergeCell ref="EV30:EV33"/>
    <mergeCell ref="ET22:ET29"/>
    <mergeCell ref="ES30:ES33"/>
    <mergeCell ref="EM29:EM33"/>
    <mergeCell ref="ES22:ES29"/>
    <mergeCell ref="ER20:ER33"/>
    <mergeCell ref="EN21:EO21"/>
    <mergeCell ref="EN29:EN33"/>
    <mergeCell ref="EN22:EN28"/>
    <mergeCell ref="EP22:EP28"/>
    <mergeCell ref="EQ22:EQ28"/>
    <mergeCell ref="FB22:FB29"/>
    <mergeCell ref="FE29:FE33"/>
    <mergeCell ref="FF29:FF33"/>
    <mergeCell ref="GC20:GE20"/>
    <mergeCell ref="GC21:GC33"/>
    <mergeCell ref="FK21:FL21"/>
    <mergeCell ref="FA21:FB21"/>
    <mergeCell ref="FJ22:FJ28"/>
    <mergeCell ref="FC22:FC29"/>
    <mergeCell ref="FI29:FI33"/>
    <mergeCell ref="FZ20:FZ33"/>
    <mergeCell ref="GA20:GA33"/>
    <mergeCell ref="GB20:GB33"/>
    <mergeCell ref="FL29:FL33"/>
    <mergeCell ref="FN30:FN33"/>
    <mergeCell ref="GU20:GV20"/>
    <mergeCell ref="FP21:FP29"/>
    <mergeCell ref="GQ20:GR20"/>
    <mergeCell ref="GS20:GT20"/>
    <mergeCell ref="GJ21:GK33"/>
    <mergeCell ref="GJ20:GK20"/>
    <mergeCell ref="GN20:GP20"/>
    <mergeCell ref="GQ21:GR33"/>
    <mergeCell ref="GS21:GT33"/>
    <mergeCell ref="GU21:GV33"/>
    <mergeCell ref="CX20:DB20"/>
    <mergeCell ref="GD21:GD33"/>
    <mergeCell ref="DM21:DM33"/>
    <mergeCell ref="FI20:FL20"/>
    <mergeCell ref="EO22:EO28"/>
    <mergeCell ref="FI21:FJ21"/>
    <mergeCell ref="FL22:FL28"/>
    <mergeCell ref="FN21:FN29"/>
    <mergeCell ref="FK29:FK33"/>
    <mergeCell ref="FI22:FI28"/>
    <mergeCell ref="DS20:DS29"/>
    <mergeCell ref="DI21:DI33"/>
    <mergeCell ref="DJ21:DJ33"/>
    <mergeCell ref="GF20:GG20"/>
    <mergeCell ref="GH20:GI20"/>
    <mergeCell ref="GF21:GG33"/>
    <mergeCell ref="FR30:FR33"/>
    <mergeCell ref="FR21:FR29"/>
    <mergeCell ref="EN20:EQ20"/>
    <mergeCell ref="FJ29:FJ33"/>
    <mergeCell ref="FK22:FK28"/>
    <mergeCell ref="EV22:EV29"/>
    <mergeCell ref="FC21:FD21"/>
    <mergeCell ref="CT21:CT33"/>
    <mergeCell ref="DR20:DR29"/>
    <mergeCell ref="DT20:DT29"/>
    <mergeCell ref="DE21:DE33"/>
    <mergeCell ref="DC21:DC33"/>
    <mergeCell ref="DV30:DV33"/>
    <mergeCell ref="DG21:DG33"/>
    <mergeCell ref="GC19:GM19"/>
    <mergeCell ref="DR19:DV19"/>
    <mergeCell ref="CX19:DN19"/>
    <mergeCell ref="DW18:FS18"/>
    <mergeCell ref="ER19:FL19"/>
    <mergeCell ref="FM19:FS19"/>
    <mergeCell ref="DX19:EQ19"/>
    <mergeCell ref="GC18:GX18"/>
    <mergeCell ref="FU18:FW18"/>
    <mergeCell ref="CR18:DN18"/>
    <mergeCell ref="CR19:CV19"/>
    <mergeCell ref="FS21:FS29"/>
    <mergeCell ref="FP30:FP33"/>
    <mergeCell ref="FT20:FT33"/>
    <mergeCell ref="GF35:GG35"/>
    <mergeCell ref="AJ34:AL34"/>
    <mergeCell ref="GF34:GG34"/>
    <mergeCell ref="BY34:CB34"/>
    <mergeCell ref="AV35:AW35"/>
    <mergeCell ref="BQ35:BS35"/>
    <mergeCell ref="BK35:BL35"/>
    <mergeCell ref="BQ34:BS34"/>
    <mergeCell ref="AS34:AT34"/>
    <mergeCell ref="BT34:BU34"/>
    <mergeCell ref="EB35:EE35"/>
    <mergeCell ref="EW35:EZ35"/>
    <mergeCell ref="EW34:EZ34"/>
    <mergeCell ref="CI34:CJ34"/>
    <mergeCell ref="AV34:AW34"/>
    <mergeCell ref="BF34:BG34"/>
    <mergeCell ref="BH34:BJ34"/>
    <mergeCell ref="AE34:AI34"/>
    <mergeCell ref="AO20:AO33"/>
    <mergeCell ref="Z30:Z33"/>
    <mergeCell ref="AB20:AB29"/>
    <mergeCell ref="AZ20:AZ33"/>
    <mergeCell ref="BB20:BB33"/>
    <mergeCell ref="AR20:AR33"/>
    <mergeCell ref="DF21:DF33"/>
    <mergeCell ref="BH35:BJ35"/>
    <mergeCell ref="CZ35:DB35"/>
    <mergeCell ref="AS35:AT35"/>
    <mergeCell ref="BF35:BG35"/>
    <mergeCell ref="BO35:BP35"/>
    <mergeCell ref="BV35:BW35"/>
    <mergeCell ref="CN35:CP35"/>
    <mergeCell ref="CG35:CH35"/>
    <mergeCell ref="CI35:CJ35"/>
    <mergeCell ref="B35:C35"/>
    <mergeCell ref="D35:E35"/>
    <mergeCell ref="F35:G35"/>
    <mergeCell ref="B34:C34"/>
    <mergeCell ref="H35:I35"/>
    <mergeCell ref="CZ34:DB34"/>
    <mergeCell ref="AE35:AI35"/>
    <mergeCell ref="AJ35:AL35"/>
    <mergeCell ref="BT35:BU35"/>
    <mergeCell ref="BY35:CB35"/>
    <mergeCell ref="D34:E34"/>
    <mergeCell ref="F34:G34"/>
    <mergeCell ref="H34:I34"/>
    <mergeCell ref="BO34:BP34"/>
    <mergeCell ref="BK34:BL34"/>
    <mergeCell ref="EB34:EE34"/>
    <mergeCell ref="BV34:BW34"/>
    <mergeCell ref="J34:K34"/>
    <mergeCell ref="L34:M34"/>
    <mergeCell ref="V34:X34"/>
    <mergeCell ref="GW35:GX35"/>
    <mergeCell ref="GS35:GT35"/>
    <mergeCell ref="GU35:GV35"/>
    <mergeCell ref="GQ35:GR35"/>
    <mergeCell ref="GL35:GM35"/>
    <mergeCell ref="GH34:GI34"/>
    <mergeCell ref="GJ34:GK34"/>
    <mergeCell ref="GL34:GM34"/>
    <mergeCell ref="GJ35:GK35"/>
    <mergeCell ref="GH35:GI35"/>
    <mergeCell ref="HY22:HZ22"/>
    <mergeCell ref="HY23:HZ23"/>
    <mergeCell ref="HY24:HZ24"/>
    <mergeCell ref="HY25:HZ25"/>
    <mergeCell ref="HY26:HZ26"/>
    <mergeCell ref="HY27:HZ27"/>
    <mergeCell ref="HY28:HZ28"/>
    <mergeCell ref="EW20:EZ33"/>
    <mergeCell ref="GH21:GI33"/>
    <mergeCell ref="GN19:GX19"/>
    <mergeCell ref="GE21:GE33"/>
    <mergeCell ref="FW30:FW33"/>
    <mergeCell ref="FU30:FU33"/>
    <mergeCell ref="FX20:FX33"/>
    <mergeCell ref="FV20:FV33"/>
    <mergeCell ref="FM20:FM33"/>
    <mergeCell ref="IB22:IC22"/>
    <mergeCell ref="IB23:IC23"/>
    <mergeCell ref="IB24:IC24"/>
    <mergeCell ref="IB25:IC25"/>
    <mergeCell ref="IB26:IC26"/>
    <mergeCell ref="IB27:IC27"/>
    <mergeCell ref="IB28:IC28"/>
    <mergeCell ref="GQ34:GR34"/>
    <mergeCell ref="GS34:GT34"/>
    <mergeCell ref="GU34:GV34"/>
    <mergeCell ref="GW34:GX34"/>
    <mergeCell ref="FU20:FU29"/>
    <mergeCell ref="FW20:FW29"/>
    <mergeCell ref="GL21:GM33"/>
    <mergeCell ref="GL20:GM20"/>
    <mergeCell ref="GW20:GX20"/>
    <mergeCell ref="CN34:CP34"/>
    <mergeCell ref="CK20:CK33"/>
    <mergeCell ref="CN21:CP31"/>
    <mergeCell ref="CN32:CP33"/>
    <mergeCell ref="CE20:CJ20"/>
    <mergeCell ref="BY20:CB33"/>
    <mergeCell ref="CG34:CH34"/>
    <mergeCell ref="CM30:CM33"/>
    <mergeCell ref="CD30:CD33"/>
    <mergeCell ref="F2:G2"/>
    <mergeCell ref="Y20:Y33"/>
    <mergeCell ref="AA20:AA33"/>
    <mergeCell ref="AC20:AC33"/>
    <mergeCell ref="AN20:AN33"/>
    <mergeCell ref="AX20:AX33"/>
    <mergeCell ref="S18:S33"/>
    <mergeCell ref="T18:T33"/>
    <mergeCell ref="U18:U33"/>
    <mergeCell ref="V18:X33"/>
    <mergeCell ref="FP20:FS20"/>
    <mergeCell ref="FO20:FO33"/>
    <mergeCell ref="EB20:EE33"/>
    <mergeCell ref="DG20:DJ20"/>
    <mergeCell ref="DK20:DN20"/>
    <mergeCell ref="DV20:DV29"/>
    <mergeCell ref="DH21:DH33"/>
    <mergeCell ref="FS30:FS33"/>
    <mergeCell ref="FQ30:FQ33"/>
    <mergeCell ref="FQ21:FQ29"/>
    <mergeCell ref="R18:R33"/>
    <mergeCell ref="CL30:CL33"/>
    <mergeCell ref="BM21:BM33"/>
    <mergeCell ref="AV21:AW33"/>
    <mergeCell ref="AB30:AB33"/>
    <mergeCell ref="BC20:BC33"/>
    <mergeCell ref="BY19:CJ19"/>
    <mergeCell ref="BY18:CP18"/>
    <mergeCell ref="Z20:Z29"/>
    <mergeCell ref="CL19:CP19"/>
    <mergeCell ref="V35:X35"/>
    <mergeCell ref="J35:K35"/>
    <mergeCell ref="L35:M35"/>
    <mergeCell ref="N34:O34"/>
    <mergeCell ref="N35:O35"/>
    <mergeCell ref="P34:Q34"/>
    <mergeCell ref="P35:Q35"/>
    <mergeCell ref="Z7:AC7"/>
    <mergeCell ref="Z8:AC8"/>
    <mergeCell ref="Z9:AC9"/>
    <mergeCell ref="Z10:AC10"/>
    <mergeCell ref="Z11:AC11"/>
    <mergeCell ref="AL7:AO7"/>
    <mergeCell ref="AL8:AO8"/>
    <mergeCell ref="AL9:AO9"/>
    <mergeCell ref="AL10:AO10"/>
  </mergeCells>
  <dataValidations count="36">
    <dataValidation type="list" showInputMessage="1" showErrorMessage="1" sqref="DP7:DS8 CV7:CY7 CU34:CU84 FP34:FS84 BA34:BA84">
      <formula1>等級0_3</formula1>
    </dataValidation>
    <dataValidation type="list" allowBlank="1" showInputMessage="1" showErrorMessage="1" sqref="FM34:FM84 DW34:DW84 ER34:ER84 FO34:FO84">
      <formula1>選択</formula1>
    </dataValidation>
    <dataValidation type="list" showInputMessage="1" showErrorMessage="1" sqref="CV8:CY8 AY34:AY84 FN34:FN84 AB34:AB84">
      <formula1>等級0_4</formula1>
    </dataValidation>
    <dataValidation type="list" showInputMessage="1" showErrorMessage="1" sqref="EF34:EI84 FA34:FD84 FW34:FW84">
      <formula1>等級0_5</formula1>
    </dataValidation>
    <dataValidation type="list" showInputMessage="1" showErrorMessage="1" sqref="FI34:FL84 EN34:EQ84">
      <formula1>スラブ厚</formula1>
    </dataValidation>
    <dataValidation type="list" showInputMessage="1" showErrorMessage="1" sqref="HM34:HT84 HB34:HI84 GF34:GM84 GQ34:GX84">
      <formula1>出入口</formula1>
    </dataValidation>
    <dataValidation type="list" showInputMessage="1" showErrorMessage="1" sqref="FU34:FU84">
      <formula1>等級1_5</formula1>
    </dataValidation>
    <dataValidation type="list" showInputMessage="1" showErrorMessage="1" sqref="GZ34:GZ84 HK34:HK84 GD34:GD84 GO34:GO84">
      <formula1>開口部住戸位置</formula1>
    </dataValidation>
    <dataValidation type="list" showInputMessage="1" showErrorMessage="1" sqref="GN34:GN84 GY34:GY84 HJ34:HJ84 GC34:GC84 R34:U84">
      <formula1>選択○×</formula1>
    </dataValidation>
    <dataValidation type="list" allowBlank="1" showInputMessage="1" showErrorMessage="1" sqref="EW34:EZ84">
      <formula1>軽量床衝撃音対策</formula1>
    </dataValidation>
    <dataValidation type="list" allowBlank="1" showInputMessage="1" showErrorMessage="1" sqref="EB34:EE84">
      <formula1>重量床衝撃音対策</formula1>
    </dataValidation>
    <dataValidation type="list" showInputMessage="1" showErrorMessage="1" sqref="DC34:DN84 CR34:CT84 AU34:AU84 BC34:BC84 AO34:AR84 AD34:AD84 CX34:CY84">
      <formula1>選択</formula1>
    </dataValidation>
    <dataValidation type="list" allowBlank="1" showInputMessage="1" showErrorMessage="1" sqref="AY8 DI9:DI13">
      <formula1>チェックＢＯＸ</formula1>
    </dataValidation>
    <dataValidation type="list" showInputMessage="1" showErrorMessage="1" sqref="CV34:CV84">
      <formula1>等級_320</formula1>
    </dataValidation>
    <dataValidation type="list" showInputMessage="1" showErrorMessage="1" sqref="Z34:Z84 CF34:CF84 CD34:CD84">
      <formula1>等級1_4</formula1>
    </dataValidation>
    <dataValidation type="list" showInputMessage="1" showErrorMessage="1" sqref="CC34:CC84">
      <formula1>地域区分</formula1>
    </dataValidation>
    <dataValidation type="list" showInputMessage="1" showErrorMessage="1" sqref="CL34:CL84 CE34:CE84">
      <formula1>等級1_8</formula1>
    </dataValidation>
    <dataValidation type="list" showInputMessage="1" showErrorMessage="1" sqref="CV10:CY10 AM34:AM84">
      <formula1>等級1_3</formula1>
    </dataValidation>
    <dataValidation type="list" showInputMessage="1" showErrorMessage="1" sqref="BQ34:BS84 BH34:BJ84">
      <formula1>異なる天井</formula1>
    </dataValidation>
    <dataValidation type="list" showInputMessage="1" showErrorMessage="1" sqref="BV34:BW84">
      <formula1>変更障害</formula1>
    </dataValidation>
    <dataValidation type="list" showInputMessage="1" showErrorMessage="1" sqref="AS34:AT84">
      <formula1>避難器具種類</formula1>
    </dataValidation>
    <dataValidation type="list" showInputMessage="1" showErrorMessage="1" sqref="BM34:BM84 BD34:BD84">
      <formula1>躯体天井</formula1>
    </dataValidation>
    <dataValidation allowBlank="1" showInputMessage="1" showErrorMessage="1" imeMode="halfAlpha" sqref="BS10:BT11 BU13:BV14"/>
    <dataValidation type="list" allowBlank="1" showInputMessage="1" showErrorMessage="1" sqref="BY34:CB84">
      <formula1>温熱環境に関すること</formula1>
    </dataValidation>
    <dataValidation type="list" showInputMessage="1" showErrorMessage="1" sqref="CM34:CM84">
      <formula1>等級5_2</formula1>
    </dataValidation>
    <dataValidation type="list" showInputMessage="1" showErrorMessage="1" sqref="AE34:AI84">
      <formula1>排煙形式</formula1>
    </dataValidation>
    <dataValidation type="list" showInputMessage="1" showErrorMessage="1" sqref="AJ34:AL84">
      <formula1>平面形状</formula1>
    </dataValidation>
    <dataValidation type="list" showInputMessage="1" showErrorMessage="1" sqref="V34:X84">
      <formula1>界床</formula1>
    </dataValidation>
    <dataValidation type="list" allowBlank="1" showInputMessage="1" showErrorMessage="1" sqref="AL7:AO8">
      <formula1>等級0_3</formula1>
    </dataValidation>
    <dataValidation type="list" allowBlank="1" showInputMessage="1" showErrorMessage="1" sqref="AL9:AO9">
      <formula1>免震構造物</formula1>
    </dataValidation>
    <dataValidation type="list" allowBlank="1" showInputMessage="1" showErrorMessage="1" sqref="AL10:AO10">
      <formula1>等級1_2</formula1>
    </dataValidation>
    <dataValidation type="list" allowBlank="1" showInputMessage="1" showErrorMessage="1" sqref="AL11:AO11">
      <formula1>等級0_2</formula1>
    </dataValidation>
    <dataValidation type="list" allowBlank="1" showInputMessage="1" showErrorMessage="1" sqref="AY12:BI13">
      <formula1>地盤調査方法</formula1>
    </dataValidation>
    <dataValidation type="list" allowBlank="1" showInputMessage="1" showErrorMessage="1" sqref="BT7:CC7">
      <formula1>直接基礎_構造方法</formula1>
    </dataValidation>
    <dataValidation type="list" allowBlank="1" showInputMessage="1" showErrorMessage="1" sqref="BS8:CC8">
      <formula1>直接基礎_形式</formula1>
    </dataValidation>
    <dataValidation type="list" allowBlank="1" showInputMessage="1" showErrorMessage="1" sqref="BT9:CC9">
      <formula1>杭種</formula1>
    </dataValidation>
  </dataValidations>
  <printOptions/>
  <pageMargins left="0.6692913385826772" right="0.3937007874015748" top="0.7874015748031497" bottom="0.5905511811023623" header="0.5118110236220472" footer="0.2755905511811024"/>
  <pageSetup fitToHeight="0" fitToWidth="1" horizontalDpi="300" verticalDpi="300" orientation="landscape" paperSize="8" scale="45" r:id="rId3"/>
  <headerFooter alignWithMargins="0">
    <oddHeader>&amp;C&amp;"ＭＳ Ｐゴシック,太字"&amp;20設計住宅性能評価≪自己評価一覧表≫</oddHeader>
    <oddFooter>&amp;C&amp;14&amp;P/&amp;N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J20"/>
  <sheetViews>
    <sheetView zoomScalePageLayoutView="0" workbookViewId="0" topLeftCell="A1">
      <selection activeCell="AB3" sqref="AB3:AB7"/>
    </sheetView>
  </sheetViews>
  <sheetFormatPr defaultColWidth="9.00390625" defaultRowHeight="13.5"/>
  <cols>
    <col min="2" max="2" width="11.625" style="0" bestFit="1" customWidth="1"/>
    <col min="3" max="3" width="11.00390625" style="0" bestFit="1" customWidth="1"/>
    <col min="4" max="4" width="30.625" style="0" bestFit="1" customWidth="1"/>
    <col min="5" max="5" width="14.375" style="0" customWidth="1"/>
    <col min="6" max="6" width="24.625" style="0" customWidth="1"/>
    <col min="7" max="7" width="16.00390625" style="0" customWidth="1"/>
    <col min="11" max="11" width="12.875" style="0" bestFit="1" customWidth="1"/>
    <col min="12" max="12" width="13.00390625" style="0" bestFit="1" customWidth="1"/>
    <col min="14" max="14" width="10.50390625" style="0" bestFit="1" customWidth="1"/>
    <col min="15" max="16" width="10.50390625" style="0" customWidth="1"/>
    <col min="17" max="17" width="15.125" style="0" bestFit="1" customWidth="1"/>
    <col min="18" max="18" width="10.50390625" style="0" customWidth="1"/>
    <col min="19" max="19" width="18.75390625" style="0" bestFit="1" customWidth="1"/>
    <col min="20" max="20" width="11.625" style="0" bestFit="1" customWidth="1"/>
    <col min="33" max="33" width="18.125" style="0" customWidth="1"/>
    <col min="35" max="36" width="12.625" style="0" customWidth="1"/>
  </cols>
  <sheetData>
    <row r="2" spans="2:36" ht="13.5">
      <c r="B2" t="s">
        <v>146</v>
      </c>
      <c r="C2" t="s">
        <v>150</v>
      </c>
      <c r="D2" t="s">
        <v>157</v>
      </c>
      <c r="E2" t="s">
        <v>348</v>
      </c>
      <c r="F2" t="s">
        <v>351</v>
      </c>
      <c r="G2" t="s">
        <v>352</v>
      </c>
      <c r="H2" t="s">
        <v>353</v>
      </c>
      <c r="I2" t="s">
        <v>122</v>
      </c>
      <c r="J2" t="s">
        <v>223</v>
      </c>
      <c r="K2" t="s">
        <v>167</v>
      </c>
      <c r="L2" t="s">
        <v>172</v>
      </c>
      <c r="M2" t="s">
        <v>181</v>
      </c>
      <c r="N2" t="s">
        <v>184</v>
      </c>
      <c r="O2" t="s">
        <v>187</v>
      </c>
      <c r="P2" t="s">
        <v>191</v>
      </c>
      <c r="Q2" t="s">
        <v>201</v>
      </c>
      <c r="R2" t="s">
        <v>204</v>
      </c>
      <c r="S2" t="s">
        <v>25</v>
      </c>
      <c r="T2" t="s">
        <v>26</v>
      </c>
      <c r="U2" t="s">
        <v>153</v>
      </c>
      <c r="V2" t="s">
        <v>151</v>
      </c>
      <c r="W2" t="s">
        <v>155</v>
      </c>
      <c r="X2" t="s">
        <v>200</v>
      </c>
      <c r="Z2" t="s">
        <v>152</v>
      </c>
      <c r="AA2" t="s">
        <v>156</v>
      </c>
      <c r="AB2" t="s">
        <v>171</v>
      </c>
      <c r="AC2" t="s">
        <v>199</v>
      </c>
      <c r="AD2" t="s">
        <v>198</v>
      </c>
      <c r="AE2" t="s">
        <v>266</v>
      </c>
      <c r="AF2" t="s">
        <v>210</v>
      </c>
      <c r="AG2" t="s">
        <v>270</v>
      </c>
      <c r="AH2" t="s">
        <v>288</v>
      </c>
      <c r="AI2" t="s">
        <v>319</v>
      </c>
      <c r="AJ2" t="s">
        <v>320</v>
      </c>
    </row>
    <row r="3" spans="2:28" ht="13.5">
      <c r="B3" t="s">
        <v>147</v>
      </c>
      <c r="AB3" s="92"/>
    </row>
    <row r="4" spans="2:36" ht="13.5">
      <c r="B4" t="s">
        <v>148</v>
      </c>
      <c r="C4" t="s">
        <v>149</v>
      </c>
      <c r="D4" t="s">
        <v>158</v>
      </c>
      <c r="E4" t="s">
        <v>338</v>
      </c>
      <c r="F4" t="s">
        <v>339</v>
      </c>
      <c r="G4" t="s">
        <v>340</v>
      </c>
      <c r="H4" t="s">
        <v>341</v>
      </c>
      <c r="I4" t="s">
        <v>166</v>
      </c>
      <c r="J4" t="s">
        <v>166</v>
      </c>
      <c r="K4" t="s">
        <v>168</v>
      </c>
      <c r="L4" t="s">
        <v>173</v>
      </c>
      <c r="M4" t="s">
        <v>182</v>
      </c>
      <c r="N4" t="s">
        <v>93</v>
      </c>
      <c r="O4" t="s">
        <v>168</v>
      </c>
      <c r="P4" t="s">
        <v>192</v>
      </c>
      <c r="Q4" t="s">
        <v>183</v>
      </c>
      <c r="R4" t="s">
        <v>205</v>
      </c>
      <c r="S4" t="s">
        <v>239</v>
      </c>
      <c r="T4" t="s">
        <v>240</v>
      </c>
      <c r="U4">
        <v>2</v>
      </c>
      <c r="V4">
        <v>3</v>
      </c>
      <c r="W4">
        <v>4</v>
      </c>
      <c r="X4">
        <v>5</v>
      </c>
      <c r="Z4">
        <v>2</v>
      </c>
      <c r="AA4">
        <v>3</v>
      </c>
      <c r="AB4" s="92">
        <v>4</v>
      </c>
      <c r="AC4">
        <v>5</v>
      </c>
      <c r="AD4">
        <v>3</v>
      </c>
      <c r="AE4">
        <v>8</v>
      </c>
      <c r="AF4">
        <v>0</v>
      </c>
      <c r="AG4" t="s">
        <v>271</v>
      </c>
      <c r="AH4">
        <v>5</v>
      </c>
      <c r="AI4" t="s">
        <v>318</v>
      </c>
      <c r="AJ4" t="s">
        <v>318</v>
      </c>
    </row>
    <row r="5" spans="3:36" ht="13.5">
      <c r="C5" t="s">
        <v>0</v>
      </c>
      <c r="D5" t="s">
        <v>159</v>
      </c>
      <c r="E5" t="s">
        <v>342</v>
      </c>
      <c r="F5" t="s">
        <v>349</v>
      </c>
      <c r="G5" t="s">
        <v>343</v>
      </c>
      <c r="H5" t="s">
        <v>344</v>
      </c>
      <c r="J5" t="s">
        <v>224</v>
      </c>
      <c r="K5" t="s">
        <v>169</v>
      </c>
      <c r="L5" t="s">
        <v>174</v>
      </c>
      <c r="M5" t="s">
        <v>183</v>
      </c>
      <c r="N5" t="s">
        <v>185</v>
      </c>
      <c r="O5" t="s">
        <v>188</v>
      </c>
      <c r="P5" t="s">
        <v>193</v>
      </c>
      <c r="Q5" t="s">
        <v>182</v>
      </c>
      <c r="R5" t="s">
        <v>206</v>
      </c>
      <c r="S5" t="s">
        <v>241</v>
      </c>
      <c r="T5" t="s">
        <v>242</v>
      </c>
      <c r="U5">
        <v>1</v>
      </c>
      <c r="V5">
        <v>2</v>
      </c>
      <c r="W5">
        <v>3</v>
      </c>
      <c r="X5">
        <v>4</v>
      </c>
      <c r="Z5">
        <v>1</v>
      </c>
      <c r="AA5">
        <v>2</v>
      </c>
      <c r="AB5" s="92">
        <v>3</v>
      </c>
      <c r="AC5">
        <v>4</v>
      </c>
      <c r="AD5">
        <v>2</v>
      </c>
      <c r="AE5">
        <v>7</v>
      </c>
      <c r="AF5" s="2" t="s">
        <v>211</v>
      </c>
      <c r="AG5" t="s">
        <v>272</v>
      </c>
      <c r="AH5">
        <v>4</v>
      </c>
      <c r="AI5" t="s">
        <v>314</v>
      </c>
      <c r="AJ5" t="s">
        <v>216</v>
      </c>
    </row>
    <row r="6" spans="4:34" ht="13.5">
      <c r="D6" t="s">
        <v>235</v>
      </c>
      <c r="E6" t="s">
        <v>345</v>
      </c>
      <c r="F6" t="s">
        <v>350</v>
      </c>
      <c r="G6" t="s">
        <v>346</v>
      </c>
      <c r="K6" t="s">
        <v>170</v>
      </c>
      <c r="L6" t="s">
        <v>175</v>
      </c>
      <c r="M6" t="s">
        <v>0</v>
      </c>
      <c r="N6" t="s">
        <v>186</v>
      </c>
      <c r="O6" t="s">
        <v>189</v>
      </c>
      <c r="P6" t="s">
        <v>194</v>
      </c>
      <c r="Q6" t="s">
        <v>202</v>
      </c>
      <c r="R6" t="s">
        <v>0</v>
      </c>
      <c r="S6" t="s">
        <v>243</v>
      </c>
      <c r="T6" t="s">
        <v>244</v>
      </c>
      <c r="U6">
        <v>0</v>
      </c>
      <c r="V6">
        <v>1</v>
      </c>
      <c r="W6">
        <v>2</v>
      </c>
      <c r="X6">
        <v>3</v>
      </c>
      <c r="AA6">
        <v>1</v>
      </c>
      <c r="AB6" s="92">
        <v>2</v>
      </c>
      <c r="AC6">
        <v>3</v>
      </c>
      <c r="AD6">
        <v>0</v>
      </c>
      <c r="AE6">
        <v>6</v>
      </c>
      <c r="AF6" s="2" t="s">
        <v>212</v>
      </c>
      <c r="AH6">
        <v>1</v>
      </c>
    </row>
    <row r="7" spans="4:32" ht="13.5">
      <c r="D7" t="s">
        <v>160</v>
      </c>
      <c r="E7" t="s">
        <v>347</v>
      </c>
      <c r="K7" t="s">
        <v>165</v>
      </c>
      <c r="L7" t="s">
        <v>176</v>
      </c>
      <c r="N7" t="s">
        <v>0</v>
      </c>
      <c r="O7" t="s">
        <v>190</v>
      </c>
      <c r="P7" t="s">
        <v>195</v>
      </c>
      <c r="Q7" t="s">
        <v>203</v>
      </c>
      <c r="R7" t="s">
        <v>207</v>
      </c>
      <c r="S7" t="s">
        <v>245</v>
      </c>
      <c r="V7">
        <v>0</v>
      </c>
      <c r="W7">
        <v>1</v>
      </c>
      <c r="X7">
        <v>2</v>
      </c>
      <c r="AB7" s="92">
        <v>1</v>
      </c>
      <c r="AC7">
        <v>2</v>
      </c>
      <c r="AE7">
        <v>5</v>
      </c>
      <c r="AF7" s="2" t="s">
        <v>213</v>
      </c>
    </row>
    <row r="8" spans="4:36" ht="13.5">
      <c r="D8" t="s">
        <v>0</v>
      </c>
      <c r="L8" t="s">
        <v>177</v>
      </c>
      <c r="P8" t="s">
        <v>196</v>
      </c>
      <c r="Q8" t="s">
        <v>0</v>
      </c>
      <c r="S8" t="s">
        <v>246</v>
      </c>
      <c r="W8">
        <v>0</v>
      </c>
      <c r="X8">
        <v>1</v>
      </c>
      <c r="AC8">
        <v>1</v>
      </c>
      <c r="AE8">
        <v>4</v>
      </c>
      <c r="AF8" s="2" t="s">
        <v>214</v>
      </c>
      <c r="AI8" t="s">
        <v>315</v>
      </c>
      <c r="AJ8" t="s">
        <v>315</v>
      </c>
    </row>
    <row r="9" spans="12:36" ht="13.5">
      <c r="L9" t="s">
        <v>178</v>
      </c>
      <c r="P9" t="s">
        <v>197</v>
      </c>
      <c r="X9">
        <v>0</v>
      </c>
      <c r="AE9">
        <v>3</v>
      </c>
      <c r="AF9" s="2" t="s">
        <v>215</v>
      </c>
      <c r="AI9" t="s">
        <v>316</v>
      </c>
      <c r="AJ9" t="s">
        <v>317</v>
      </c>
    </row>
    <row r="10" spans="12:31" ht="13.5">
      <c r="L10" t="s">
        <v>179</v>
      </c>
      <c r="AE10">
        <v>2</v>
      </c>
    </row>
    <row r="11" spans="12:31" ht="13.5">
      <c r="L11" t="s">
        <v>180</v>
      </c>
      <c r="AE11">
        <v>1</v>
      </c>
    </row>
    <row r="13" ht="13.5">
      <c r="A13" t="s">
        <v>256</v>
      </c>
    </row>
    <row r="15" ht="13.5">
      <c r="A15" t="s">
        <v>257</v>
      </c>
    </row>
    <row r="16" ht="13.5">
      <c r="A16" s="87"/>
    </row>
    <row r="17" ht="13.5">
      <c r="A17" t="s">
        <v>258</v>
      </c>
    </row>
    <row r="18" ht="13.5">
      <c r="A18" s="87"/>
    </row>
    <row r="19" ht="13.5">
      <c r="A19" t="s">
        <v>259</v>
      </c>
    </row>
    <row r="20" ht="13.5">
      <c r="A20" s="87"/>
    </row>
  </sheetData>
  <sheetProtection password="D9C3"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tsunekawa</dc:creator>
  <cp:keywords/>
  <dc:description/>
  <cp:lastModifiedBy>Hisashi Matsuba</cp:lastModifiedBy>
  <cp:lastPrinted>2015-05-15T06:48:35Z</cp:lastPrinted>
  <dcterms:created xsi:type="dcterms:W3CDTF">2002-02-17T12:59:50Z</dcterms:created>
  <dcterms:modified xsi:type="dcterms:W3CDTF">2015-12-01T06:10:25Z</dcterms:modified>
  <cp:category/>
  <cp:version/>
  <cp:contentType/>
  <cp:contentStatus/>
</cp:coreProperties>
</file>